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10650" yWindow="210" windowWidth="7500" windowHeight="7980" tabRatio="605"/>
  </bookViews>
  <sheets>
    <sheet name="第14表" sheetId="1" r:id="rId1"/>
  </sheets>
  <definedNames>
    <definedName name="_xlnm._FilterDatabase" localSheetId="0" hidden="1">第14表!$C$5:$R$30</definedName>
    <definedName name="_xlnm.Print_Area" localSheetId="0">第14表!$B$3:$R$30</definedName>
  </definedNames>
  <calcPr calcId="152511"/>
</workbook>
</file>

<file path=xl/calcChain.xml><?xml version="1.0" encoding="utf-8"?>
<calcChain xmlns="http://schemas.openxmlformats.org/spreadsheetml/2006/main">
  <c r="E17" i="1" l="1"/>
  <c r="C17" i="1" l="1"/>
  <c r="C19" i="1"/>
  <c r="C21" i="1"/>
  <c r="C22" i="1"/>
  <c r="C23" i="1"/>
  <c r="C25" i="1"/>
  <c r="C27" i="1"/>
  <c r="D13" i="1" l="1"/>
  <c r="C15" i="1"/>
  <c r="O13" i="1"/>
  <c r="P13" i="1"/>
  <c r="Q13" i="1"/>
  <c r="R13" i="1"/>
  <c r="N13" i="1"/>
  <c r="G13" i="1"/>
  <c r="H13" i="1"/>
  <c r="I13" i="1"/>
  <c r="J13" i="1"/>
  <c r="K13" i="1"/>
  <c r="L13" i="1"/>
  <c r="F13" i="1"/>
  <c r="E13" i="1" l="1"/>
  <c r="M13" i="1"/>
  <c r="C13" i="1" l="1"/>
</calcChain>
</file>

<file path=xl/sharedStrings.xml><?xml version="1.0" encoding="utf-8"?>
<sst xmlns="http://schemas.openxmlformats.org/spreadsheetml/2006/main" count="213" uniqueCount="41">
  <si>
    <t>計</t>
  </si>
  <si>
    <t>小　　　計</t>
  </si>
  <si>
    <t>屋　　　内</t>
  </si>
  <si>
    <t>屋外タンク</t>
  </si>
  <si>
    <t>屋内タンク</t>
  </si>
  <si>
    <t>地下タンク</t>
  </si>
  <si>
    <t>簡易タンク</t>
  </si>
  <si>
    <t>移動タンク</t>
  </si>
  <si>
    <t>屋　　　外</t>
  </si>
  <si>
    <t>給　　　油</t>
  </si>
  <si>
    <t>第１種販売</t>
  </si>
  <si>
    <t>第２種販売</t>
  </si>
  <si>
    <t>移　　　送</t>
  </si>
  <si>
    <t>一　　　般</t>
  </si>
  <si>
    <t>第　　一　　類</t>
  </si>
  <si>
    <t>第　　二　　類</t>
  </si>
  <si>
    <t>第　　三　　類</t>
  </si>
  <si>
    <t>第　　四　　類</t>
  </si>
  <si>
    <t>第　　五　　類</t>
  </si>
  <si>
    <t>第　　六　　類</t>
  </si>
  <si>
    <t>混　　　　　在</t>
  </si>
  <si>
    <t>(1)</t>
  </si>
  <si>
    <t>(11)</t>
  </si>
  <si>
    <t>(44)</t>
  </si>
  <si>
    <t>(61)</t>
  </si>
  <si>
    <t>(51)</t>
  </si>
  <si>
    <t>類 　　　別</t>
    <phoneticPr fontId="4"/>
  </si>
  <si>
    <t>製 造 所</t>
    <phoneticPr fontId="4"/>
  </si>
  <si>
    <t>貯　　　　蔵　　　　所</t>
    <phoneticPr fontId="4"/>
  </si>
  <si>
    <t>取　　　扱　　　所</t>
    <phoneticPr fontId="4"/>
  </si>
  <si>
    <t>-</t>
  </si>
  <si>
    <t>平成24年度</t>
    <phoneticPr fontId="4"/>
  </si>
  <si>
    <t>平成25年度</t>
    <phoneticPr fontId="4"/>
  </si>
  <si>
    <t>平成26年度</t>
    <phoneticPr fontId="4"/>
  </si>
  <si>
    <t>(-)</t>
  </si>
  <si>
    <t>(-)</t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</si>
  <si>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</si>
  <si>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平成27年度</t>
    <phoneticPr fontId="4"/>
  </si>
  <si>
    <t>第14表 類別危険物製造所等の施設数（設置許可施設）</t>
    <rPh sb="0" eb="1">
      <t>ダイ</t>
    </rPh>
    <rPh sb="3" eb="4">
      <t>ヒョウ</t>
    </rPh>
    <phoneticPr fontId="4"/>
  </si>
  <si>
    <t>（平成29年3月末）</t>
    <phoneticPr fontId="4"/>
  </si>
  <si>
    <t>注．（　）内は、島しょ地区の数を内数で示しています。</t>
    <rPh sb="19" eb="20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</si>
</sst>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#,##0_);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1" applyNumberFormat="1" applyFont="1" applyFill="1" applyBorder="1"/>
    <xf numFmtId="3" fontId="0" fillId="0" borderId="0" xfId="1" applyNumberFormat="1" applyFont="1" applyFill="1"/>
    <xf numFmtId="3" fontId="3" fillId="0" borderId="0" xfId="1" applyNumberFormat="1" applyFont="1" applyFill="1" applyBorder="1" applyAlignment="1">
      <alignment horizontal="right"/>
    </xf>
    <xf numFmtId="3" fontId="9" fillId="0" borderId="2" xfId="1" applyNumberFormat="1" applyFont="1" applyFill="1" applyBorder="1" applyAlignment="1">
      <alignment horizontal="distributed" vertical="center" textRotation="255"/>
    </xf>
    <xf numFmtId="3" fontId="9" fillId="0" borderId="11" xfId="1" applyNumberFormat="1" applyFont="1" applyFill="1" applyBorder="1" applyAlignment="1">
      <alignment horizontal="distributed" vertical="center" textRotation="255"/>
    </xf>
    <xf numFmtId="3" fontId="2" fillId="0" borderId="0" xfId="1" applyNumberFormat="1" applyFont="1" applyFill="1" applyBorder="1" applyAlignment="1">
      <alignment vertical="center"/>
    </xf>
    <xf numFmtId="3" fontId="9" fillId="0" borderId="14" xfId="1" applyNumberFormat="1" applyFont="1" applyFill="1" applyBorder="1" applyAlignment="1">
      <alignment horizontal="distributed" vertical="center"/>
    </xf>
    <xf numFmtId="3" fontId="9" fillId="2" borderId="1" xfId="1" applyNumberFormat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3" fontId="13" fillId="0" borderId="14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9" fillId="2" borderId="1" xfId="1" quotePrefix="1" applyNumberFormat="1" applyFont="1" applyFill="1" applyBorder="1" applyAlignment="1">
      <alignment horizontal="right" vertical="center"/>
    </xf>
    <xf numFmtId="3" fontId="9" fillId="2" borderId="0" xfId="1" quotePrefix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3" fontId="9" fillId="2" borderId="0" xfId="1" applyNumberFormat="1" applyFont="1" applyFill="1" applyBorder="1" applyAlignment="1">
      <alignment horizontal="right" vertical="center" wrapText="1"/>
    </xf>
    <xf numFmtId="3" fontId="10" fillId="0" borderId="14" xfId="1" applyNumberFormat="1" applyFont="1" applyFill="1" applyBorder="1" applyAlignment="1">
      <alignment horizontal="distributed" vertical="center"/>
    </xf>
    <xf numFmtId="3" fontId="10" fillId="2" borderId="0" xfId="1" applyNumberFormat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15" xfId="1" applyNumberFormat="1" applyFont="1" applyFill="1" applyBorder="1" applyAlignment="1">
      <alignment horizontal="justify" vertical="center"/>
    </xf>
    <xf numFmtId="3" fontId="9" fillId="2" borderId="10" xfId="1" applyNumberFormat="1" applyFont="1" applyFill="1" applyBorder="1" applyAlignment="1">
      <alignment horizontal="right" vertical="center" wrapText="1"/>
    </xf>
    <xf numFmtId="3" fontId="9" fillId="2" borderId="3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left"/>
    </xf>
    <xf numFmtId="3" fontId="0" fillId="0" borderId="0" xfId="1" applyNumberFormat="1" applyFont="1" applyFill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176" fontId="13" fillId="2" borderId="1" xfId="1" quotePrefix="1" applyNumberFormat="1" applyFont="1" applyFill="1" applyBorder="1" applyAlignment="1">
      <alignment horizontal="right" vertical="center"/>
    </xf>
    <xf numFmtId="176" fontId="13" fillId="2" borderId="0" xfId="1" applyNumberFormat="1" applyFont="1" applyFill="1" applyBorder="1" applyAlignment="1">
      <alignment horizontal="right" vertical="center"/>
    </xf>
    <xf numFmtId="176" fontId="13" fillId="2" borderId="0" xfId="1" quotePrefix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7" fontId="9" fillId="0" borderId="14" xfId="1" applyNumberFormat="1" applyFont="1" applyFill="1" applyBorder="1" applyAlignment="1">
      <alignment vertical="center"/>
    </xf>
    <xf numFmtId="177" fontId="9" fillId="2" borderId="1" xfId="1" quotePrefix="1" applyNumberFormat="1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horizontal="right" vertical="center"/>
    </xf>
    <xf numFmtId="177" fontId="9" fillId="2" borderId="0" xfId="1" quotePrefix="1" applyNumberFormat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9" fillId="2" borderId="0" xfId="1" applyNumberFormat="1" applyFont="1" applyFill="1" applyBorder="1" applyAlignment="1">
      <alignment horizontal="right" vertical="center" wrapText="1"/>
    </xf>
    <xf numFmtId="177" fontId="11" fillId="0" borderId="14" xfId="1" applyNumberFormat="1" applyFont="1" applyFill="1" applyBorder="1" applyAlignment="1">
      <alignment vertical="center"/>
    </xf>
    <xf numFmtId="177" fontId="10" fillId="2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177" fontId="9" fillId="0" borderId="14" xfId="1" applyNumberFormat="1" applyFont="1" applyFill="1" applyBorder="1" applyAlignment="1">
      <alignment horizontal="distributed" vertical="center"/>
    </xf>
    <xf numFmtId="177" fontId="9" fillId="0" borderId="0" xfId="1" applyNumberFormat="1" applyFont="1" applyFill="1" applyAlignment="1">
      <alignment horizontal="right" vertical="center" wrapText="1"/>
    </xf>
    <xf numFmtId="177" fontId="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/>
    </xf>
    <xf numFmtId="3" fontId="8" fillId="0" borderId="0" xfId="1" applyNumberFormat="1" applyFont="1" applyFill="1" applyBorder="1" applyAlignment="1">
      <alignment horizontal="right"/>
    </xf>
    <xf numFmtId="3" fontId="9" fillId="0" borderId="4" xfId="1" applyNumberFormat="1" applyFont="1" applyFill="1" applyBorder="1" applyAlignment="1">
      <alignment horizontal="distributed" vertical="center" justifyLastLine="1"/>
    </xf>
    <xf numFmtId="3" fontId="9" fillId="0" borderId="5" xfId="1" applyNumberFormat="1" applyFont="1" applyFill="1" applyBorder="1" applyAlignment="1">
      <alignment horizontal="distributed" vertical="center" justifyLastLine="1"/>
    </xf>
    <xf numFmtId="3" fontId="9" fillId="0" borderId="6" xfId="1" applyNumberFormat="1" applyFont="1" applyFill="1" applyBorder="1" applyAlignment="1">
      <alignment horizontal="center" vertical="distributed" textRotation="255" justifyLastLine="1"/>
    </xf>
    <xf numFmtId="3" fontId="9" fillId="0" borderId="7" xfId="1" applyNumberFormat="1" applyFont="1" applyFill="1" applyBorder="1" applyAlignment="1">
      <alignment horizontal="center" vertical="distributed" textRotation="255" justifyLastLine="1"/>
    </xf>
    <xf numFmtId="3" fontId="9" fillId="0" borderId="12" xfId="1" applyNumberFormat="1" applyFont="1" applyFill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distributed" textRotation="255" justifyLastLine="1"/>
    </xf>
    <xf numFmtId="3" fontId="9" fillId="0" borderId="9" xfId="1" applyNumberFormat="1" applyFont="1" applyFill="1" applyBorder="1" applyAlignment="1">
      <alignment horizontal="center" vertical="distributed" textRotation="255" justifyLastLine="1"/>
    </xf>
    <xf numFmtId="3" fontId="9" fillId="0" borderId="8" xfId="1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="120" zoomScaleNormal="100" zoomScaleSheetLayoutView="120" workbookViewId="0">
      <pane ySplit="4" topLeftCell="A5" activePane="bottomLeft" state="frozen"/>
      <selection pane="bottomLeft" activeCell="U7" sqref="U7"/>
    </sheetView>
  </sheetViews>
  <sheetFormatPr defaultRowHeight="13.5" x14ac:dyDescent="0.15"/>
  <cols>
    <col min="1" max="1" width="9" style="1"/>
    <col min="2" max="2" width="12.625" style="2" customWidth="1"/>
    <col min="3" max="4" width="5.625" style="2" customWidth="1"/>
    <col min="5" max="17" width="5.125" style="2" customWidth="1"/>
    <col min="18" max="18" width="5" style="2" customWidth="1"/>
    <col min="19" max="19" width="2.25" style="2" customWidth="1"/>
    <col min="20" max="16384" width="9" style="2"/>
  </cols>
  <sheetData>
    <row r="1" spans="1:23" ht="18.75" x14ac:dyDescent="0.2">
      <c r="B1" s="49" t="s">
        <v>38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3" ht="1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 t="s">
        <v>39</v>
      </c>
      <c r="O2" s="50"/>
      <c r="P2" s="50"/>
      <c r="Q2" s="50"/>
      <c r="R2" s="50"/>
      <c r="S2" s="50"/>
    </row>
    <row r="3" spans="1:23" ht="15.75" customHeight="1" x14ac:dyDescent="0.15">
      <c r="B3" s="55" t="s">
        <v>26</v>
      </c>
      <c r="C3" s="57" t="s">
        <v>0</v>
      </c>
      <c r="D3" s="53" t="s">
        <v>27</v>
      </c>
      <c r="E3" s="59" t="s">
        <v>28</v>
      </c>
      <c r="F3" s="59"/>
      <c r="G3" s="59"/>
      <c r="H3" s="59"/>
      <c r="I3" s="59"/>
      <c r="J3" s="59"/>
      <c r="K3" s="59"/>
      <c r="L3" s="59"/>
      <c r="M3" s="51" t="s">
        <v>29</v>
      </c>
      <c r="N3" s="52"/>
      <c r="O3" s="52"/>
      <c r="P3" s="52"/>
      <c r="Q3" s="52"/>
      <c r="R3" s="52"/>
      <c r="S3" s="1"/>
    </row>
    <row r="4" spans="1:23" ht="66" customHeight="1" x14ac:dyDescent="0.15">
      <c r="B4" s="56"/>
      <c r="C4" s="58"/>
      <c r="D4" s="54"/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1</v>
      </c>
      <c r="N4" s="4" t="s">
        <v>9</v>
      </c>
      <c r="O4" s="4" t="s">
        <v>10</v>
      </c>
      <c r="P4" s="4" t="s">
        <v>11</v>
      </c>
      <c r="Q4" s="4" t="s">
        <v>12</v>
      </c>
      <c r="R4" s="5" t="s">
        <v>13</v>
      </c>
      <c r="S4" s="1"/>
    </row>
    <row r="5" spans="1:23" s="11" customFormat="1" ht="12.75" customHeight="1" x14ac:dyDescent="0.15">
      <c r="A5" s="6"/>
      <c r="B5" s="7" t="s">
        <v>31</v>
      </c>
      <c r="C5" s="8">
        <v>13025</v>
      </c>
      <c r="D5" s="9">
        <v>81</v>
      </c>
      <c r="E5" s="9">
        <v>8291</v>
      </c>
      <c r="F5" s="9">
        <v>1902</v>
      </c>
      <c r="G5" s="9">
        <v>415</v>
      </c>
      <c r="H5" s="9">
        <v>1143</v>
      </c>
      <c r="I5" s="9">
        <v>2968</v>
      </c>
      <c r="J5" s="9">
        <v>8</v>
      </c>
      <c r="K5" s="9">
        <v>1678</v>
      </c>
      <c r="L5" s="9">
        <v>177</v>
      </c>
      <c r="M5" s="9">
        <v>4653</v>
      </c>
      <c r="N5" s="9">
        <v>1874</v>
      </c>
      <c r="O5" s="9">
        <v>276</v>
      </c>
      <c r="P5" s="9">
        <v>99</v>
      </c>
      <c r="Q5" s="9">
        <v>13</v>
      </c>
      <c r="R5" s="9">
        <v>2391</v>
      </c>
      <c r="S5" s="6"/>
      <c r="T5" s="10"/>
      <c r="U5" s="10"/>
      <c r="V5" s="10"/>
      <c r="W5" s="10"/>
    </row>
    <row r="6" spans="1:23" s="15" customFormat="1" ht="12.75" customHeight="1" x14ac:dyDescent="0.15">
      <c r="A6" s="12"/>
      <c r="B6" s="13"/>
      <c r="C6" s="32">
        <v>-426</v>
      </c>
      <c r="D6" s="33" t="s">
        <v>34</v>
      </c>
      <c r="E6" s="34">
        <v>-301</v>
      </c>
      <c r="F6" s="34">
        <v>-24</v>
      </c>
      <c r="G6" s="34">
        <v>-105</v>
      </c>
      <c r="H6" s="34">
        <v>-15</v>
      </c>
      <c r="I6" s="34" t="s">
        <v>24</v>
      </c>
      <c r="J6" s="34" t="s">
        <v>21</v>
      </c>
      <c r="K6" s="34" t="s">
        <v>25</v>
      </c>
      <c r="L6" s="34" t="s">
        <v>23</v>
      </c>
      <c r="M6" s="34">
        <v>-125</v>
      </c>
      <c r="N6" s="34">
        <v>-62</v>
      </c>
      <c r="O6" s="34" t="s">
        <v>21</v>
      </c>
      <c r="P6" s="33" t="s">
        <v>34</v>
      </c>
      <c r="Q6" s="34" t="s">
        <v>22</v>
      </c>
      <c r="R6" s="34" t="s">
        <v>25</v>
      </c>
      <c r="S6" s="12"/>
      <c r="T6" s="14"/>
      <c r="U6" s="14"/>
      <c r="V6" s="14"/>
      <c r="W6" s="14"/>
    </row>
    <row r="7" spans="1:23" s="20" customFormat="1" ht="12.75" customHeight="1" x14ac:dyDescent="0.15">
      <c r="A7" s="16"/>
      <c r="B7" s="7" t="s">
        <v>32</v>
      </c>
      <c r="C7" s="17">
        <v>12878</v>
      </c>
      <c r="D7" s="18">
        <v>77</v>
      </c>
      <c r="E7" s="18">
        <v>8172</v>
      </c>
      <c r="F7" s="18">
        <v>1870</v>
      </c>
      <c r="G7" s="18">
        <v>403</v>
      </c>
      <c r="H7" s="18">
        <v>1151</v>
      </c>
      <c r="I7" s="18">
        <v>2931</v>
      </c>
      <c r="J7" s="18">
        <v>8</v>
      </c>
      <c r="K7" s="18">
        <v>1637</v>
      </c>
      <c r="L7" s="18">
        <v>172</v>
      </c>
      <c r="M7" s="18">
        <v>4629</v>
      </c>
      <c r="N7" s="18">
        <v>1840</v>
      </c>
      <c r="O7" s="18">
        <v>269</v>
      </c>
      <c r="P7" s="18">
        <v>96</v>
      </c>
      <c r="Q7" s="18">
        <v>13</v>
      </c>
      <c r="R7" s="18">
        <v>2411</v>
      </c>
      <c r="S7" s="16"/>
      <c r="T7" s="19"/>
      <c r="U7" s="19"/>
      <c r="V7" s="19"/>
      <c r="W7" s="19"/>
    </row>
    <row r="8" spans="1:23" s="41" customFormat="1" ht="12.75" customHeight="1" x14ac:dyDescent="0.15">
      <c r="A8" s="35"/>
      <c r="B8" s="36"/>
      <c r="C8" s="37">
        <v>-436</v>
      </c>
      <c r="D8" s="38" t="s">
        <v>34</v>
      </c>
      <c r="E8" s="39">
        <v>-308</v>
      </c>
      <c r="F8" s="39">
        <v>-23</v>
      </c>
      <c r="G8" s="39">
        <v>-109</v>
      </c>
      <c r="H8" s="39">
        <v>-17</v>
      </c>
      <c r="I8" s="39">
        <v>-60</v>
      </c>
      <c r="J8" s="39">
        <v>-1</v>
      </c>
      <c r="K8" s="39">
        <v>-53</v>
      </c>
      <c r="L8" s="39">
        <v>-45</v>
      </c>
      <c r="M8" s="39">
        <v>-128</v>
      </c>
      <c r="N8" s="39">
        <v>-64</v>
      </c>
      <c r="O8" s="39" t="s">
        <v>34</v>
      </c>
      <c r="P8" s="38" t="s">
        <v>34</v>
      </c>
      <c r="Q8" s="39">
        <v>-11</v>
      </c>
      <c r="R8" s="39">
        <v>-53</v>
      </c>
      <c r="S8" s="35"/>
      <c r="T8" s="40"/>
      <c r="U8" s="40"/>
      <c r="V8" s="40"/>
      <c r="W8" s="40"/>
    </row>
    <row r="9" spans="1:23" s="20" customFormat="1" ht="12.75" customHeight="1" x14ac:dyDescent="0.15">
      <c r="A9" s="16"/>
      <c r="B9" s="7" t="s">
        <v>33</v>
      </c>
      <c r="C9" s="8">
        <v>12763</v>
      </c>
      <c r="D9" s="9">
        <v>77</v>
      </c>
      <c r="E9" s="9">
        <v>8063</v>
      </c>
      <c r="F9" s="9">
        <v>1826</v>
      </c>
      <c r="G9" s="9">
        <v>392</v>
      </c>
      <c r="H9" s="9">
        <v>1138</v>
      </c>
      <c r="I9" s="9">
        <v>2930</v>
      </c>
      <c r="J9" s="9">
        <v>8</v>
      </c>
      <c r="K9" s="9">
        <v>1602</v>
      </c>
      <c r="L9" s="9">
        <v>167</v>
      </c>
      <c r="M9" s="9">
        <v>4623</v>
      </c>
      <c r="N9" s="9">
        <v>1828</v>
      </c>
      <c r="O9" s="9">
        <v>252</v>
      </c>
      <c r="P9" s="9">
        <v>96</v>
      </c>
      <c r="Q9" s="9">
        <v>13</v>
      </c>
      <c r="R9" s="9">
        <v>2434</v>
      </c>
      <c r="S9" s="16"/>
      <c r="T9" s="19"/>
      <c r="U9" s="19"/>
      <c r="V9" s="19"/>
      <c r="W9" s="19"/>
    </row>
    <row r="10" spans="1:23" s="41" customFormat="1" ht="12.75" customHeight="1" x14ac:dyDescent="0.15">
      <c r="A10" s="35"/>
      <c r="B10" s="36"/>
      <c r="C10" s="42">
        <v>-435</v>
      </c>
      <c r="D10" s="42" t="s">
        <v>34</v>
      </c>
      <c r="E10" s="42">
        <v>-306</v>
      </c>
      <c r="F10" s="42">
        <v>-23</v>
      </c>
      <c r="G10" s="42">
        <v>-107</v>
      </c>
      <c r="H10" s="42">
        <v>-17</v>
      </c>
      <c r="I10" s="42">
        <v>-60</v>
      </c>
      <c r="J10" s="42">
        <v>-1</v>
      </c>
      <c r="K10" s="42">
        <v>-53</v>
      </c>
      <c r="L10" s="42">
        <v>-45</v>
      </c>
      <c r="M10" s="42">
        <v>-129</v>
      </c>
      <c r="N10" s="42">
        <v>-65</v>
      </c>
      <c r="O10" s="42" t="s">
        <v>34</v>
      </c>
      <c r="P10" s="42" t="s">
        <v>34</v>
      </c>
      <c r="Q10" s="42">
        <v>-11</v>
      </c>
      <c r="R10" s="42">
        <v>-53</v>
      </c>
      <c r="S10" s="35"/>
      <c r="T10" s="40"/>
      <c r="U10" s="40"/>
      <c r="V10" s="40"/>
      <c r="W10" s="40"/>
    </row>
    <row r="11" spans="1:23" s="20" customFormat="1" ht="12.75" customHeight="1" x14ac:dyDescent="0.15">
      <c r="A11" s="16"/>
      <c r="B11" s="7" t="s">
        <v>37</v>
      </c>
      <c r="C11" s="8">
        <v>12741</v>
      </c>
      <c r="D11" s="9">
        <v>78</v>
      </c>
      <c r="E11" s="9">
        <v>8029</v>
      </c>
      <c r="F11" s="9">
        <v>1789</v>
      </c>
      <c r="G11" s="9">
        <v>384</v>
      </c>
      <c r="H11" s="9">
        <v>1133</v>
      </c>
      <c r="I11" s="9">
        <v>2910</v>
      </c>
      <c r="J11" s="9">
        <v>8</v>
      </c>
      <c r="K11" s="9">
        <v>1633</v>
      </c>
      <c r="L11" s="9">
        <v>172</v>
      </c>
      <c r="M11" s="9">
        <v>4634</v>
      </c>
      <c r="N11" s="9">
        <v>1790</v>
      </c>
      <c r="O11" s="9">
        <v>245</v>
      </c>
      <c r="P11" s="9">
        <v>93</v>
      </c>
      <c r="Q11" s="9">
        <v>13</v>
      </c>
      <c r="R11" s="9">
        <v>2493</v>
      </c>
      <c r="S11" s="16"/>
      <c r="T11" s="19"/>
      <c r="U11" s="19"/>
      <c r="V11" s="19"/>
      <c r="W11" s="19"/>
    </row>
    <row r="12" spans="1:23" s="41" customFormat="1" ht="12.75" customHeight="1" x14ac:dyDescent="0.15">
      <c r="A12" s="35"/>
      <c r="B12" s="36"/>
      <c r="C12" s="42">
        <v>-436</v>
      </c>
      <c r="D12" s="42" t="s">
        <v>34</v>
      </c>
      <c r="E12" s="42">
        <v>-307</v>
      </c>
      <c r="F12" s="42">
        <v>-23</v>
      </c>
      <c r="G12" s="42">
        <v>-104</v>
      </c>
      <c r="H12" s="42">
        <v>-17</v>
      </c>
      <c r="I12" s="42">
        <v>-59</v>
      </c>
      <c r="J12" s="42">
        <v>-1</v>
      </c>
      <c r="K12" s="42">
        <v>-58</v>
      </c>
      <c r="L12" s="42">
        <v>-45</v>
      </c>
      <c r="M12" s="42">
        <v>-129</v>
      </c>
      <c r="N12" s="42">
        <v>-64</v>
      </c>
      <c r="O12" s="42" t="s">
        <v>34</v>
      </c>
      <c r="P12" s="42" t="s">
        <v>34</v>
      </c>
      <c r="Q12" s="42">
        <v>-11</v>
      </c>
      <c r="R12" s="42">
        <v>-54</v>
      </c>
      <c r="S12" s="35"/>
      <c r="T12" s="40"/>
      <c r="U12" s="40"/>
      <c r="V12" s="40"/>
      <c r="W12" s="40"/>
    </row>
    <row r="13" spans="1:23" s="20" customFormat="1" ht="12.75" customHeight="1" x14ac:dyDescent="0.15">
      <c r="A13" s="16"/>
      <c r="B13" s="22" t="s">
        <v>36</v>
      </c>
      <c r="C13" s="23">
        <f>SUM(D13,E13,M13)</f>
        <v>12631</v>
      </c>
      <c r="D13" s="23">
        <f>SUM(D15,D17,D19,D21,D23,D25,D27)</f>
        <v>75</v>
      </c>
      <c r="E13" s="23">
        <f>SUM(F13:L13)</f>
        <v>7953</v>
      </c>
      <c r="F13" s="23">
        <f>SUM(F15,F17,F19,F21,F23,F25,F27)</f>
        <v>1762</v>
      </c>
      <c r="G13" s="23">
        <f t="shared" ref="G13:L13" si="0">SUM(G15,G17,G19,G21,G23,G25,G27)</f>
        <v>371</v>
      </c>
      <c r="H13" s="23">
        <f t="shared" si="0"/>
        <v>1147</v>
      </c>
      <c r="I13" s="23">
        <f t="shared" si="0"/>
        <v>2911</v>
      </c>
      <c r="J13" s="23">
        <f t="shared" si="0"/>
        <v>8</v>
      </c>
      <c r="K13" s="23">
        <f t="shared" si="0"/>
        <v>1585</v>
      </c>
      <c r="L13" s="23">
        <f t="shared" si="0"/>
        <v>169</v>
      </c>
      <c r="M13" s="23">
        <f>SUM(N13:R13)</f>
        <v>4603</v>
      </c>
      <c r="N13" s="23">
        <f>SUM(N15,N17,N19,N21,N23,N25,N27,)</f>
        <v>1751</v>
      </c>
      <c r="O13" s="23">
        <f t="shared" ref="O13:R13" si="1">SUM(O15,O17,O19,O21,O23,O25,O27,)</f>
        <v>231</v>
      </c>
      <c r="P13" s="23">
        <f t="shared" si="1"/>
        <v>94</v>
      </c>
      <c r="Q13" s="23">
        <f t="shared" si="1"/>
        <v>13</v>
      </c>
      <c r="R13" s="23">
        <f t="shared" si="1"/>
        <v>2514</v>
      </c>
      <c r="S13" s="16"/>
    </row>
    <row r="14" spans="1:23" s="41" customFormat="1" ht="12.75" customHeight="1" x14ac:dyDescent="0.15">
      <c r="A14" s="35"/>
      <c r="B14" s="43"/>
      <c r="C14" s="44">
        <v>-432</v>
      </c>
      <c r="D14" s="44" t="s">
        <v>35</v>
      </c>
      <c r="E14" s="44">
        <v>-302</v>
      </c>
      <c r="F14" s="44">
        <v>-23</v>
      </c>
      <c r="G14" s="44">
        <v>-105</v>
      </c>
      <c r="H14" s="44">
        <v>-17</v>
      </c>
      <c r="I14" s="44">
        <v>-56</v>
      </c>
      <c r="J14" s="44">
        <v>-1</v>
      </c>
      <c r="K14" s="44">
        <v>-55</v>
      </c>
      <c r="L14" s="44">
        <v>-45</v>
      </c>
      <c r="M14" s="44">
        <v>-130</v>
      </c>
      <c r="N14" s="44">
        <v>-65</v>
      </c>
      <c r="O14" s="44" t="s">
        <v>35</v>
      </c>
      <c r="P14" s="44" t="s">
        <v>35</v>
      </c>
      <c r="Q14" s="44">
        <v>-11</v>
      </c>
      <c r="R14" s="44">
        <v>-54</v>
      </c>
      <c r="S14" s="35"/>
    </row>
    <row r="15" spans="1:23" s="11" customFormat="1" ht="12.75" customHeight="1" x14ac:dyDescent="0.15">
      <c r="A15" s="6"/>
      <c r="B15" s="7" t="s">
        <v>14</v>
      </c>
      <c r="C15" s="9">
        <f>SUM(D15,E15,M15)</f>
        <v>17</v>
      </c>
      <c r="D15" s="24">
        <v>1</v>
      </c>
      <c r="E15" s="24">
        <v>12</v>
      </c>
      <c r="F15" s="24">
        <v>12</v>
      </c>
      <c r="G15" s="9" t="s">
        <v>30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24">
        <v>4</v>
      </c>
      <c r="N15" s="9" t="s">
        <v>30</v>
      </c>
      <c r="O15" s="24">
        <v>3</v>
      </c>
      <c r="P15" s="9" t="s">
        <v>30</v>
      </c>
      <c r="Q15" s="9" t="s">
        <v>30</v>
      </c>
      <c r="R15" s="24">
        <v>1</v>
      </c>
      <c r="S15" s="6"/>
    </row>
    <row r="16" spans="1:23" s="11" customFormat="1" ht="12.75" customHeight="1" x14ac:dyDescent="0.15">
      <c r="A16" s="6"/>
      <c r="B16" s="7"/>
      <c r="C16" s="9" t="s">
        <v>34</v>
      </c>
      <c r="D16" s="9" t="s">
        <v>34</v>
      </c>
      <c r="E16" s="9" t="s">
        <v>34</v>
      </c>
      <c r="F16" s="9" t="s">
        <v>34</v>
      </c>
      <c r="G16" s="9" t="s">
        <v>34</v>
      </c>
      <c r="H16" s="9" t="s">
        <v>34</v>
      </c>
      <c r="I16" s="9" t="s">
        <v>34</v>
      </c>
      <c r="J16" s="9" t="s">
        <v>34</v>
      </c>
      <c r="K16" s="9" t="s">
        <v>34</v>
      </c>
      <c r="L16" s="9" t="s">
        <v>34</v>
      </c>
      <c r="M16" s="9" t="s">
        <v>34</v>
      </c>
      <c r="N16" s="9" t="s">
        <v>34</v>
      </c>
      <c r="O16" s="9" t="s">
        <v>34</v>
      </c>
      <c r="P16" s="9" t="s">
        <v>34</v>
      </c>
      <c r="Q16" s="9" t="s">
        <v>34</v>
      </c>
      <c r="R16" s="9" t="s">
        <v>34</v>
      </c>
      <c r="S16" s="6"/>
      <c r="T16" s="25"/>
    </row>
    <row r="17" spans="1:20" s="11" customFormat="1" ht="12.75" customHeight="1" x14ac:dyDescent="0.15">
      <c r="A17" s="6"/>
      <c r="B17" s="7" t="s">
        <v>15</v>
      </c>
      <c r="C17" s="9">
        <f t="shared" ref="C17:C27" si="2">SUM(D17,E17,M17)</f>
        <v>11</v>
      </c>
      <c r="D17" s="9" t="s">
        <v>30</v>
      </c>
      <c r="E17" s="24">
        <f>SUM(F17:L17)</f>
        <v>11</v>
      </c>
      <c r="F17" s="24">
        <v>10</v>
      </c>
      <c r="G17" s="9" t="s">
        <v>30</v>
      </c>
      <c r="H17" s="9" t="s">
        <v>30</v>
      </c>
      <c r="I17" s="9" t="s">
        <v>30</v>
      </c>
      <c r="J17" s="9" t="s">
        <v>30</v>
      </c>
      <c r="K17" s="24">
        <v>1</v>
      </c>
      <c r="L17" s="9" t="s">
        <v>30</v>
      </c>
      <c r="M17" s="9" t="s">
        <v>30</v>
      </c>
      <c r="N17" s="9" t="s">
        <v>30</v>
      </c>
      <c r="O17" s="9" t="s">
        <v>30</v>
      </c>
      <c r="P17" s="9" t="s">
        <v>30</v>
      </c>
      <c r="Q17" s="9" t="s">
        <v>30</v>
      </c>
      <c r="R17" s="9" t="s">
        <v>30</v>
      </c>
      <c r="S17" s="6"/>
      <c r="T17" s="25"/>
    </row>
    <row r="18" spans="1:20" s="11" customFormat="1" ht="12.75" customHeight="1" x14ac:dyDescent="0.15">
      <c r="A18" s="6"/>
      <c r="B18" s="7"/>
      <c r="C18" s="9" t="s">
        <v>34</v>
      </c>
      <c r="D18" s="9" t="s">
        <v>34</v>
      </c>
      <c r="E18" s="9" t="s">
        <v>34</v>
      </c>
      <c r="F18" s="9" t="s">
        <v>34</v>
      </c>
      <c r="G18" s="9" t="s">
        <v>34</v>
      </c>
      <c r="H18" s="9" t="s">
        <v>34</v>
      </c>
      <c r="I18" s="9" t="s">
        <v>34</v>
      </c>
      <c r="J18" s="9" t="s">
        <v>34</v>
      </c>
      <c r="K18" s="9" t="s">
        <v>34</v>
      </c>
      <c r="L18" s="9" t="s">
        <v>34</v>
      </c>
      <c r="M18" s="9" t="s">
        <v>34</v>
      </c>
      <c r="N18" s="9" t="s">
        <v>34</v>
      </c>
      <c r="O18" s="9" t="s">
        <v>34</v>
      </c>
      <c r="P18" s="9" t="s">
        <v>34</v>
      </c>
      <c r="Q18" s="9" t="s">
        <v>34</v>
      </c>
      <c r="R18" s="9" t="s">
        <v>34</v>
      </c>
      <c r="S18" s="6"/>
      <c r="T18" s="25"/>
    </row>
    <row r="19" spans="1:20" s="11" customFormat="1" ht="12.75" customHeight="1" x14ac:dyDescent="0.15">
      <c r="A19" s="6"/>
      <c r="B19" s="7" t="s">
        <v>16</v>
      </c>
      <c r="C19" s="9">
        <f t="shared" si="2"/>
        <v>4</v>
      </c>
      <c r="D19" s="24">
        <v>1</v>
      </c>
      <c r="E19" s="24">
        <v>3</v>
      </c>
      <c r="F19" s="24">
        <v>1</v>
      </c>
      <c r="G19" s="9" t="s">
        <v>30</v>
      </c>
      <c r="H19" s="9" t="s">
        <v>30</v>
      </c>
      <c r="I19" s="9" t="s">
        <v>30</v>
      </c>
      <c r="J19" s="9" t="s">
        <v>30</v>
      </c>
      <c r="K19" s="24">
        <v>2</v>
      </c>
      <c r="L19" s="9" t="s">
        <v>30</v>
      </c>
      <c r="M19" s="9" t="s">
        <v>30</v>
      </c>
      <c r="N19" s="9" t="s">
        <v>30</v>
      </c>
      <c r="O19" s="9" t="s">
        <v>30</v>
      </c>
      <c r="P19" s="9" t="s">
        <v>30</v>
      </c>
      <c r="Q19" s="9" t="s">
        <v>30</v>
      </c>
      <c r="R19" s="9" t="s">
        <v>30</v>
      </c>
      <c r="S19" s="6"/>
      <c r="T19" s="25"/>
    </row>
    <row r="20" spans="1:20" s="11" customFormat="1" ht="12.75" customHeight="1" x14ac:dyDescent="0.15">
      <c r="A20" s="6"/>
      <c r="B20" s="7"/>
      <c r="C20" s="9" t="s">
        <v>34</v>
      </c>
      <c r="D20" s="9" t="s">
        <v>34</v>
      </c>
      <c r="E20" s="9" t="s">
        <v>34</v>
      </c>
      <c r="F20" s="9" t="s">
        <v>34</v>
      </c>
      <c r="G20" s="9" t="s">
        <v>34</v>
      </c>
      <c r="H20" s="9" t="s">
        <v>34</v>
      </c>
      <c r="I20" s="9" t="s">
        <v>34</v>
      </c>
      <c r="J20" s="9" t="s">
        <v>34</v>
      </c>
      <c r="K20" s="9" t="s">
        <v>34</v>
      </c>
      <c r="L20" s="9" t="s">
        <v>34</v>
      </c>
      <c r="M20" s="9" t="s">
        <v>34</v>
      </c>
      <c r="N20" s="9" t="s">
        <v>34</v>
      </c>
      <c r="O20" s="9" t="s">
        <v>34</v>
      </c>
      <c r="P20" s="9" t="s">
        <v>34</v>
      </c>
      <c r="Q20" s="9" t="s">
        <v>34</v>
      </c>
      <c r="R20" s="9" t="s">
        <v>34</v>
      </c>
      <c r="S20" s="6"/>
      <c r="T20" s="25"/>
    </row>
    <row r="21" spans="1:20" s="11" customFormat="1" ht="12.75" customHeight="1" x14ac:dyDescent="0.15">
      <c r="A21" s="6"/>
      <c r="B21" s="7" t="s">
        <v>17</v>
      </c>
      <c r="C21" s="21">
        <f t="shared" si="2"/>
        <v>12341</v>
      </c>
      <c r="D21" s="24">
        <v>61</v>
      </c>
      <c r="E21" s="24">
        <v>7768</v>
      </c>
      <c r="F21" s="24">
        <v>1633</v>
      </c>
      <c r="G21" s="24">
        <v>370</v>
      </c>
      <c r="H21" s="24">
        <v>1147</v>
      </c>
      <c r="I21" s="24">
        <v>2911</v>
      </c>
      <c r="J21" s="24">
        <v>8</v>
      </c>
      <c r="K21" s="24">
        <v>1530</v>
      </c>
      <c r="L21" s="24">
        <v>169</v>
      </c>
      <c r="M21" s="24">
        <v>4512</v>
      </c>
      <c r="N21" s="24">
        <v>1751</v>
      </c>
      <c r="O21" s="24">
        <v>214</v>
      </c>
      <c r="P21" s="24">
        <v>84</v>
      </c>
      <c r="Q21" s="24">
        <v>13</v>
      </c>
      <c r="R21" s="24">
        <v>2450</v>
      </c>
      <c r="S21" s="6"/>
      <c r="T21" s="25"/>
    </row>
    <row r="22" spans="1:20" s="48" customFormat="1" ht="12.75" customHeight="1" x14ac:dyDescent="0.15">
      <c r="A22" s="45"/>
      <c r="B22" s="46"/>
      <c r="C22" s="42">
        <f t="shared" si="2"/>
        <v>-432</v>
      </c>
      <c r="D22" s="38" t="s">
        <v>34</v>
      </c>
      <c r="E22" s="38">
        <v>-302</v>
      </c>
      <c r="F22" s="38">
        <v>-23</v>
      </c>
      <c r="G22" s="38">
        <v>-105</v>
      </c>
      <c r="H22" s="38">
        <v>-17</v>
      </c>
      <c r="I22" s="38">
        <v>-56</v>
      </c>
      <c r="J22" s="38">
        <v>-1</v>
      </c>
      <c r="K22" s="38">
        <v>-55</v>
      </c>
      <c r="L22" s="38">
        <v>-45</v>
      </c>
      <c r="M22" s="38">
        <v>-130</v>
      </c>
      <c r="N22" s="38">
        <v>-65</v>
      </c>
      <c r="O22" s="38" t="s">
        <v>34</v>
      </c>
      <c r="P22" s="38" t="s">
        <v>34</v>
      </c>
      <c r="Q22" s="38">
        <v>-11</v>
      </c>
      <c r="R22" s="38">
        <v>-54</v>
      </c>
      <c r="S22" s="45"/>
      <c r="T22" s="47"/>
    </row>
    <row r="23" spans="1:20" s="11" customFormat="1" ht="12.75" customHeight="1" x14ac:dyDescent="0.15">
      <c r="A23" s="6"/>
      <c r="B23" s="7" t="s">
        <v>18</v>
      </c>
      <c r="C23" s="21">
        <f t="shared" si="2"/>
        <v>5</v>
      </c>
      <c r="D23" s="24">
        <v>1</v>
      </c>
      <c r="E23" s="24">
        <v>3</v>
      </c>
      <c r="F23" s="24">
        <v>3</v>
      </c>
      <c r="G23" s="9" t="s">
        <v>30</v>
      </c>
      <c r="H23" s="9" t="s">
        <v>30</v>
      </c>
      <c r="I23" s="9" t="s">
        <v>30</v>
      </c>
      <c r="J23" s="9" t="s">
        <v>30</v>
      </c>
      <c r="K23" s="9" t="s">
        <v>30</v>
      </c>
      <c r="L23" s="9" t="s">
        <v>30</v>
      </c>
      <c r="M23" s="24">
        <v>1</v>
      </c>
      <c r="N23" s="9" t="s">
        <v>30</v>
      </c>
      <c r="O23" s="9" t="s">
        <v>30</v>
      </c>
      <c r="P23" s="9" t="s">
        <v>30</v>
      </c>
      <c r="Q23" s="9" t="s">
        <v>30</v>
      </c>
      <c r="R23" s="24">
        <v>1</v>
      </c>
      <c r="S23" s="6"/>
    </row>
    <row r="24" spans="1:20" s="11" customFormat="1" ht="12.75" customHeight="1" x14ac:dyDescent="0.15">
      <c r="A24" s="6"/>
      <c r="B24" s="7"/>
      <c r="C24" s="9" t="s">
        <v>34</v>
      </c>
      <c r="D24" s="9" t="s">
        <v>34</v>
      </c>
      <c r="E24" s="9" t="s">
        <v>34</v>
      </c>
      <c r="F24" s="9" t="s">
        <v>34</v>
      </c>
      <c r="G24" s="9" t="s">
        <v>34</v>
      </c>
      <c r="H24" s="9" t="s">
        <v>34</v>
      </c>
      <c r="I24" s="9" t="s">
        <v>34</v>
      </c>
      <c r="J24" s="9" t="s">
        <v>34</v>
      </c>
      <c r="K24" s="9" t="s">
        <v>34</v>
      </c>
      <c r="L24" s="9" t="s">
        <v>34</v>
      </c>
      <c r="M24" s="9" t="s">
        <v>34</v>
      </c>
      <c r="N24" s="9" t="s">
        <v>34</v>
      </c>
      <c r="O24" s="9" t="s">
        <v>34</v>
      </c>
      <c r="P24" s="9" t="s">
        <v>34</v>
      </c>
      <c r="Q24" s="9" t="s">
        <v>34</v>
      </c>
      <c r="R24" s="9" t="s">
        <v>34</v>
      </c>
      <c r="S24" s="6"/>
    </row>
    <row r="25" spans="1:20" s="11" customFormat="1" ht="12.75" customHeight="1" x14ac:dyDescent="0.15">
      <c r="A25" s="6"/>
      <c r="B25" s="7" t="s">
        <v>19</v>
      </c>
      <c r="C25" s="21">
        <f t="shared" si="2"/>
        <v>3</v>
      </c>
      <c r="D25" s="9" t="s">
        <v>30</v>
      </c>
      <c r="E25" s="24">
        <v>2</v>
      </c>
      <c r="F25" s="24">
        <v>1</v>
      </c>
      <c r="G25" s="24">
        <v>1</v>
      </c>
      <c r="H25" s="9" t="s">
        <v>30</v>
      </c>
      <c r="I25" s="9" t="s">
        <v>30</v>
      </c>
      <c r="J25" s="9" t="s">
        <v>30</v>
      </c>
      <c r="K25" s="9" t="s">
        <v>30</v>
      </c>
      <c r="L25" s="9" t="s">
        <v>30</v>
      </c>
      <c r="M25" s="24">
        <v>1</v>
      </c>
      <c r="N25" s="9" t="s">
        <v>30</v>
      </c>
      <c r="O25" s="9" t="s">
        <v>30</v>
      </c>
      <c r="P25" s="9" t="s">
        <v>30</v>
      </c>
      <c r="Q25" s="9" t="s">
        <v>30</v>
      </c>
      <c r="R25" s="24">
        <v>1</v>
      </c>
      <c r="S25" s="6"/>
    </row>
    <row r="26" spans="1:20" s="11" customFormat="1" ht="12.75" customHeight="1" x14ac:dyDescent="0.15">
      <c r="A26" s="6"/>
      <c r="B26" s="7"/>
      <c r="C26" s="9" t="s">
        <v>34</v>
      </c>
      <c r="D26" s="9" t="s">
        <v>34</v>
      </c>
      <c r="E26" s="9" t="s">
        <v>34</v>
      </c>
      <c r="F26" s="9" t="s">
        <v>34</v>
      </c>
      <c r="G26" s="9" t="s">
        <v>34</v>
      </c>
      <c r="H26" s="9" t="s">
        <v>34</v>
      </c>
      <c r="I26" s="9" t="s">
        <v>34</v>
      </c>
      <c r="J26" s="9" t="s">
        <v>34</v>
      </c>
      <c r="K26" s="9" t="s">
        <v>34</v>
      </c>
      <c r="L26" s="9" t="s">
        <v>34</v>
      </c>
      <c r="M26" s="9" t="s">
        <v>34</v>
      </c>
      <c r="N26" s="9" t="s">
        <v>34</v>
      </c>
      <c r="O26" s="9" t="s">
        <v>34</v>
      </c>
      <c r="P26" s="9" t="s">
        <v>34</v>
      </c>
      <c r="Q26" s="9" t="s">
        <v>34</v>
      </c>
      <c r="R26" s="9" t="s">
        <v>34</v>
      </c>
      <c r="S26" s="6"/>
    </row>
    <row r="27" spans="1:20" s="11" customFormat="1" ht="12.75" customHeight="1" x14ac:dyDescent="0.15">
      <c r="A27" s="6"/>
      <c r="B27" s="7" t="s">
        <v>20</v>
      </c>
      <c r="C27" s="21">
        <f t="shared" si="2"/>
        <v>250</v>
      </c>
      <c r="D27" s="24">
        <v>11</v>
      </c>
      <c r="E27" s="24">
        <v>154</v>
      </c>
      <c r="F27" s="24">
        <v>102</v>
      </c>
      <c r="G27" s="9" t="s">
        <v>30</v>
      </c>
      <c r="H27" s="9" t="s">
        <v>30</v>
      </c>
      <c r="I27" s="9" t="s">
        <v>30</v>
      </c>
      <c r="J27" s="9" t="s">
        <v>30</v>
      </c>
      <c r="K27" s="24">
        <v>52</v>
      </c>
      <c r="L27" s="9" t="s">
        <v>30</v>
      </c>
      <c r="M27" s="24">
        <v>85</v>
      </c>
      <c r="N27" s="9" t="s">
        <v>30</v>
      </c>
      <c r="O27" s="24">
        <v>14</v>
      </c>
      <c r="P27" s="24">
        <v>10</v>
      </c>
      <c r="Q27" s="9" t="s">
        <v>30</v>
      </c>
      <c r="R27" s="24">
        <v>61</v>
      </c>
      <c r="S27" s="6"/>
    </row>
    <row r="28" spans="1:20" s="11" customFormat="1" ht="12.75" customHeight="1" x14ac:dyDescent="0.15">
      <c r="A28" s="6"/>
      <c r="B28" s="7"/>
      <c r="C28" s="9" t="s">
        <v>34</v>
      </c>
      <c r="D28" s="9" t="s">
        <v>34</v>
      </c>
      <c r="E28" s="9" t="s">
        <v>34</v>
      </c>
      <c r="F28" s="9" t="s">
        <v>34</v>
      </c>
      <c r="G28" s="9" t="s">
        <v>34</v>
      </c>
      <c r="H28" s="9" t="s">
        <v>34</v>
      </c>
      <c r="I28" s="9" t="s">
        <v>34</v>
      </c>
      <c r="J28" s="9" t="s">
        <v>34</v>
      </c>
      <c r="K28" s="9" t="s">
        <v>34</v>
      </c>
      <c r="L28" s="9" t="s">
        <v>34</v>
      </c>
      <c r="M28" s="9" t="s">
        <v>34</v>
      </c>
      <c r="N28" s="9" t="s">
        <v>34</v>
      </c>
      <c r="O28" s="9" t="s">
        <v>34</v>
      </c>
      <c r="P28" s="9" t="s">
        <v>34</v>
      </c>
      <c r="Q28" s="9" t="s">
        <v>34</v>
      </c>
      <c r="R28" s="9" t="s">
        <v>34</v>
      </c>
      <c r="S28" s="6"/>
    </row>
    <row r="29" spans="1:20" s="11" customFormat="1" ht="12.75" customHeight="1" thickBot="1" x14ac:dyDescent="0.2">
      <c r="A29" s="6"/>
      <c r="B29" s="26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6"/>
    </row>
    <row r="30" spans="1:20" ht="12.75" customHeight="1" x14ac:dyDescent="0.15">
      <c r="B30" s="29" t="s">
        <v>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</row>
  </sheetData>
  <mergeCells count="7">
    <mergeCell ref="B1:R1"/>
    <mergeCell ref="M3:R3"/>
    <mergeCell ref="D3:D4"/>
    <mergeCell ref="B3:B4"/>
    <mergeCell ref="C3:C4"/>
    <mergeCell ref="E3:L3"/>
    <mergeCell ref="N2:S2"/>
  </mergeCells>
  <phoneticPr fontId="4"/>
  <pageMargins left="0.39" right="0.36" top="0.59055118110236227" bottom="0.27559055118110237" header="0.27559055118110237" footer="0.2362204724409449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