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幸喜しごと\平成29年（第70回）\01　統計【表】\済\"/>
    </mc:Choice>
  </mc:AlternateContent>
  <bookViews>
    <workbookView xWindow="0" yWindow="0" windowWidth="23040" windowHeight="9384"/>
  </bookViews>
  <sheets>
    <sheet name="第15表" sheetId="1" r:id="rId1"/>
  </sheets>
  <definedNames>
    <definedName name="_xlnm._FilterDatabase" localSheetId="0" hidden="1">第15表!#REF!</definedName>
    <definedName name="_xlnm.Print_Area" localSheetId="0">第15表!$A$1:$Q$38</definedName>
  </definedNames>
  <calcPr calcId="152511"/>
</workbook>
</file>

<file path=xl/calcChain.xml><?xml version="1.0" encoding="utf-8"?>
<calcChain xmlns="http://schemas.openxmlformats.org/spreadsheetml/2006/main">
  <c r="D32" i="1" l="1"/>
  <c r="D23" i="1" l="1"/>
  <c r="D36" i="1" l="1"/>
  <c r="B36" i="1" s="1"/>
  <c r="D34" i="1"/>
  <c r="B34" i="1" s="1"/>
  <c r="D30" i="1"/>
  <c r="D26" i="1"/>
  <c r="D24" i="1"/>
  <c r="D22" i="1"/>
  <c r="B22" i="1" s="1"/>
  <c r="D20" i="1"/>
  <c r="D18" i="1"/>
  <c r="D16" i="1"/>
  <c r="B32" i="1"/>
  <c r="B28" i="1"/>
  <c r="D17" i="1"/>
  <c r="D19" i="1"/>
  <c r="D21" i="1"/>
  <c r="B23" i="1"/>
  <c r="D25" i="1"/>
  <c r="C15" i="1"/>
  <c r="E15" i="1"/>
  <c r="F15" i="1"/>
  <c r="G15" i="1"/>
  <c r="H15" i="1"/>
  <c r="I15" i="1"/>
  <c r="J15" i="1"/>
  <c r="K15" i="1"/>
  <c r="M15" i="1"/>
  <c r="N15" i="1"/>
  <c r="O15" i="1"/>
  <c r="P15" i="1"/>
  <c r="Q15" i="1"/>
  <c r="D27" i="1"/>
  <c r="B27" i="1" s="1"/>
  <c r="D29" i="1"/>
  <c r="D31" i="1"/>
  <c r="D33" i="1"/>
  <c r="B33" i="1" s="1"/>
  <c r="D35" i="1"/>
  <c r="B35" i="1" s="1"/>
  <c r="B31" i="1"/>
  <c r="B16" i="1" l="1"/>
  <c r="B24" i="1"/>
  <c r="B20" i="1"/>
  <c r="B18" i="1"/>
  <c r="B25" i="1"/>
  <c r="B21" i="1"/>
  <c r="B30" i="1"/>
  <c r="B26" i="1"/>
  <c r="B29" i="1"/>
  <c r="B19" i="1"/>
  <c r="B17" i="1"/>
  <c r="D15" i="1"/>
  <c r="L15" i="1"/>
  <c r="B15" i="1" l="1"/>
</calcChain>
</file>

<file path=xl/sharedStrings.xml><?xml version="1.0" encoding="utf-8"?>
<sst xmlns="http://schemas.openxmlformats.org/spreadsheetml/2006/main" count="197" uniqueCount="47">
  <si>
    <t>計</t>
  </si>
  <si>
    <t>製　造　所</t>
  </si>
  <si>
    <t>小　　　計</t>
  </si>
  <si>
    <t>屋　　　内</t>
  </si>
  <si>
    <t>屋外タンク</t>
  </si>
  <si>
    <t>屋内タンク</t>
  </si>
  <si>
    <t>地下タンク</t>
  </si>
  <si>
    <t>簡易タンク</t>
  </si>
  <si>
    <t>移動タンク</t>
  </si>
  <si>
    <t>屋　　　外</t>
  </si>
  <si>
    <t>給　　　油</t>
  </si>
  <si>
    <t>第１種販売</t>
  </si>
  <si>
    <t>第２種販売</t>
  </si>
  <si>
    <t>移　　　送</t>
  </si>
  <si>
    <t>一　　　般</t>
  </si>
  <si>
    <t>　　　5倍以下</t>
  </si>
  <si>
    <t>　　10倍をこえ</t>
  </si>
  <si>
    <t>　　50倍をこえ</t>
  </si>
  <si>
    <t>　 100倍をこえ</t>
  </si>
  <si>
    <t>　 150倍をこえ</t>
  </si>
  <si>
    <t>　 200倍をこえ</t>
  </si>
  <si>
    <t xml:space="preserve"> 1,000倍以下</t>
  </si>
  <si>
    <t xml:space="preserve"> 5,000倍以下</t>
  </si>
  <si>
    <t xml:space="preserve"> 5,000倍をこえ</t>
  </si>
  <si>
    <t>類　　　別</t>
    <phoneticPr fontId="5"/>
  </si>
  <si>
    <t>貯　　　　　蔵　　　　　所</t>
    <phoneticPr fontId="5"/>
  </si>
  <si>
    <t>取　　扱　　所</t>
    <phoneticPr fontId="5"/>
  </si>
  <si>
    <t>注． （　）内は、島しょ地区の数を内数で示しています。</t>
    <rPh sb="20" eb="21">
      <t>シメ</t>
    </rPh>
    <phoneticPr fontId="5"/>
  </si>
  <si>
    <t>-</t>
  </si>
  <si>
    <t>(-)</t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</si>
  <si>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</si>
  <si>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</si>
  <si>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</si>
  <si>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(-)</t>
  </si>
  <si>
    <t>平成28年度</t>
    <rPh sb="0" eb="2">
      <t>ヘイセイ</t>
    </rPh>
    <rPh sb="4" eb="6">
      <t>ネンド</t>
    </rPh>
    <phoneticPr fontId="5"/>
  </si>
  <si>
    <t>　　　　　10倍以下</t>
    <phoneticPr fontId="5"/>
  </si>
  <si>
    <t>　　5倍をこえ</t>
    <phoneticPr fontId="5"/>
  </si>
  <si>
    <t>　　　　　50倍以下</t>
    <phoneticPr fontId="5"/>
  </si>
  <si>
    <t>　　　　 100倍以下</t>
    <phoneticPr fontId="5"/>
  </si>
  <si>
    <t>　　　　 150倍以下</t>
    <phoneticPr fontId="5"/>
  </si>
  <si>
    <t>　　　　 200倍以下</t>
    <phoneticPr fontId="5"/>
  </si>
  <si>
    <t>　　　 1,000倍をこえ</t>
    <phoneticPr fontId="5"/>
  </si>
  <si>
    <t>　　　10,000倍以下</t>
    <phoneticPr fontId="5"/>
  </si>
  <si>
    <t>10,000倍をこえるもの</t>
    <phoneticPr fontId="5"/>
  </si>
  <si>
    <t>第15表　許可数量別危険物製造所等の施設数</t>
    <rPh sb="0" eb="1">
      <t>ダイ</t>
    </rPh>
    <rPh sb="3" eb="4">
      <t>ヒョウ</t>
    </rPh>
    <phoneticPr fontId="5"/>
  </si>
  <si>
    <t>平成29年度</t>
    <rPh sb="0" eb="2">
      <t>ヘイセイ</t>
    </rPh>
    <rPh sb="4" eb="6">
      <t>ネンド</t>
    </rPh>
    <phoneticPr fontId="5"/>
  </si>
  <si>
    <t>（平成30年3月末）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</si>
</sst>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\(0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b/>
      <sz val="16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2">
    <xf numFmtId="0" fontId="0" fillId="0" borderId="0"/>
    <xf numFmtId="38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/>
    <xf numFmtId="178" fontId="33" fillId="0" borderId="0" xfId="0" applyNumberFormat="1" applyFont="1" applyFill="1" applyAlignment="1">
      <alignment horizontal="center"/>
    </xf>
    <xf numFmtId="178" fontId="0" fillId="0" borderId="0" xfId="0" applyNumberFormat="1" applyFill="1"/>
    <xf numFmtId="178" fontId="4" fillId="0" borderId="0" xfId="0" applyNumberFormat="1" applyFont="1" applyFill="1" applyAlignment="1">
      <alignment horizontal="right"/>
    </xf>
    <xf numFmtId="178" fontId="9" fillId="0" borderId="0" xfId="0" applyNumberFormat="1" applyFont="1" applyFill="1"/>
    <xf numFmtId="178" fontId="10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center"/>
    </xf>
    <xf numFmtId="178" fontId="3" fillId="0" borderId="15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textRotation="255"/>
    </xf>
    <xf numFmtId="178" fontId="3" fillId="0" borderId="1" xfId="0" applyNumberFormat="1" applyFont="1" applyFill="1" applyBorder="1" applyAlignment="1">
      <alignment horizontal="center" vertical="distributed" textRotation="255" justifyLastLine="1"/>
    </xf>
    <xf numFmtId="178" fontId="3" fillId="0" borderId="1" xfId="0" applyNumberFormat="1" applyFont="1" applyFill="1" applyBorder="1" applyAlignment="1">
      <alignment horizontal="distributed" vertical="center" justifyLastLine="1"/>
    </xf>
    <xf numFmtId="178" fontId="3" fillId="0" borderId="20" xfId="0" applyNumberFormat="1" applyFont="1" applyFill="1" applyBorder="1" applyAlignment="1">
      <alignment horizontal="distributed" vertical="center" justifyLastLine="1"/>
    </xf>
    <xf numFmtId="178" fontId="6" fillId="0" borderId="0" xfId="0" applyNumberFormat="1" applyFont="1" applyFill="1" applyAlignment="1">
      <alignment vertical="center"/>
    </xf>
    <xf numFmtId="178" fontId="3" fillId="0" borderId="16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textRotation="255"/>
    </xf>
    <xf numFmtId="178" fontId="3" fillId="0" borderId="2" xfId="0" applyNumberFormat="1" applyFont="1" applyFill="1" applyBorder="1" applyAlignment="1">
      <alignment horizontal="center" vertical="distributed" textRotation="255" justifyLastLine="1"/>
    </xf>
    <xf numFmtId="178" fontId="3" fillId="0" borderId="2" xfId="0" applyNumberFormat="1" applyFont="1" applyFill="1" applyBorder="1" applyAlignment="1">
      <alignment horizontal="center" vertical="center" textRotation="255"/>
    </xf>
    <xf numFmtId="178" fontId="3" fillId="0" borderId="19" xfId="0" applyNumberFormat="1" applyFont="1" applyFill="1" applyBorder="1" applyAlignment="1">
      <alignment horizontal="center" vertical="center" textRotation="255"/>
    </xf>
    <xf numFmtId="178" fontId="11" fillId="33" borderId="17" xfId="0" applyNumberFormat="1" applyFont="1" applyFill="1" applyBorder="1" applyAlignment="1">
      <alignment horizontal="distributed" vertical="center"/>
    </xf>
    <xf numFmtId="178" fontId="8" fillId="33" borderId="3" xfId="1" applyNumberFormat="1" applyFont="1" applyFill="1" applyBorder="1" applyAlignment="1">
      <alignment horizontal="right" vertical="center" wrapText="1"/>
    </xf>
    <xf numFmtId="178" fontId="8" fillId="33" borderId="0" xfId="1" applyNumberFormat="1" applyFont="1" applyFill="1" applyBorder="1" applyAlignment="1">
      <alignment horizontal="right" vertical="center" wrapText="1"/>
    </xf>
    <xf numFmtId="178" fontId="12" fillId="33" borderId="0" xfId="0" applyNumberFormat="1" applyFont="1" applyFill="1" applyAlignment="1">
      <alignment vertical="center"/>
    </xf>
    <xf numFmtId="178" fontId="13" fillId="0" borderId="0" xfId="0" applyNumberFormat="1" applyFont="1" applyFill="1" applyAlignment="1">
      <alignment vertical="center"/>
    </xf>
    <xf numFmtId="178" fontId="12" fillId="0" borderId="0" xfId="0" applyNumberFormat="1" applyFont="1" applyFill="1" applyAlignment="1">
      <alignment vertical="center"/>
    </xf>
    <xf numFmtId="178" fontId="11" fillId="33" borderId="17" xfId="0" applyNumberFormat="1" applyFont="1" applyFill="1" applyBorder="1" applyAlignment="1">
      <alignment vertical="center"/>
    </xf>
    <xf numFmtId="178" fontId="8" fillId="33" borderId="3" xfId="0" applyNumberFormat="1" applyFont="1" applyFill="1" applyBorder="1" applyAlignment="1">
      <alignment horizontal="right" vertical="center"/>
    </xf>
    <xf numFmtId="178" fontId="8" fillId="33" borderId="0" xfId="0" applyNumberFormat="1" applyFont="1" applyFill="1" applyBorder="1" applyAlignment="1">
      <alignment horizontal="right" vertical="center" wrapText="1"/>
    </xf>
    <xf numFmtId="178" fontId="8" fillId="33" borderId="0" xfId="0" applyNumberFormat="1" applyFont="1" applyFill="1" applyBorder="1" applyAlignment="1">
      <alignment horizontal="right" vertical="center"/>
    </xf>
    <xf numFmtId="178" fontId="8" fillId="33" borderId="3" xfId="0" applyNumberFormat="1" applyFont="1" applyFill="1" applyBorder="1" applyAlignment="1">
      <alignment horizontal="right" vertical="center" wrapText="1"/>
    </xf>
    <xf numFmtId="178" fontId="8" fillId="33" borderId="0" xfId="0" quotePrefix="1" applyNumberFormat="1" applyFont="1" applyFill="1" applyBorder="1" applyAlignment="1">
      <alignment horizontal="right" vertical="center" wrapText="1"/>
    </xf>
    <xf numFmtId="178" fontId="30" fillId="33" borderId="3" xfId="0" applyNumberFormat="1" applyFont="1" applyFill="1" applyBorder="1" applyAlignment="1">
      <alignment horizontal="right" vertical="center"/>
    </xf>
    <xf numFmtId="178" fontId="31" fillId="33" borderId="17" xfId="0" applyNumberFormat="1" applyFont="1" applyFill="1" applyBorder="1" applyAlignment="1">
      <alignment horizontal="distributed" vertical="center"/>
    </xf>
    <xf numFmtId="178" fontId="31" fillId="33" borderId="3" xfId="0" applyNumberFormat="1" applyFont="1" applyFill="1" applyBorder="1" applyAlignment="1">
      <alignment horizontal="right" vertical="center" wrapText="1"/>
    </xf>
    <xf numFmtId="178" fontId="31" fillId="33" borderId="0" xfId="0" applyNumberFormat="1" applyFont="1" applyFill="1" applyBorder="1" applyAlignment="1">
      <alignment horizontal="right" vertical="center" wrapText="1"/>
    </xf>
    <xf numFmtId="178" fontId="31" fillId="33" borderId="17" xfId="0" applyNumberFormat="1" applyFont="1" applyFill="1" applyBorder="1" applyAlignment="1">
      <alignment vertical="center"/>
    </xf>
    <xf numFmtId="178" fontId="11" fillId="33" borderId="17" xfId="0" applyNumberFormat="1" applyFont="1" applyFill="1" applyBorder="1" applyAlignment="1">
      <alignment horizontal="justify" vertical="center"/>
    </xf>
    <xf numFmtId="178" fontId="30" fillId="33" borderId="0" xfId="0" applyNumberFormat="1" applyFont="1" applyFill="1" applyBorder="1" applyAlignment="1">
      <alignment horizontal="right" vertical="center"/>
    </xf>
    <xf numFmtId="178" fontId="5" fillId="33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8" fontId="11" fillId="33" borderId="17" xfId="0" applyNumberFormat="1" applyFont="1" applyFill="1" applyBorder="1" applyAlignment="1">
      <alignment horizontal="right" vertical="center"/>
    </xf>
    <xf numFmtId="178" fontId="30" fillId="33" borderId="3" xfId="0" applyNumberFormat="1" applyFont="1" applyFill="1" applyBorder="1" applyAlignment="1">
      <alignment vertical="center"/>
    </xf>
    <xf numFmtId="178" fontId="30" fillId="34" borderId="0" xfId="0" applyNumberFormat="1" applyFont="1" applyFill="1" applyBorder="1" applyAlignment="1">
      <alignment horizontal="right" vertical="center"/>
    </xf>
    <xf numFmtId="178" fontId="8" fillId="33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178" fontId="11" fillId="33" borderId="17" xfId="0" applyNumberFormat="1" applyFont="1" applyFill="1" applyBorder="1" applyAlignment="1">
      <alignment horizontal="center" vertical="center"/>
    </xf>
    <xf numFmtId="178" fontId="3" fillId="33" borderId="18" xfId="0" applyNumberFormat="1" applyFont="1" applyFill="1" applyBorder="1" applyAlignment="1">
      <alignment vertical="center"/>
    </xf>
    <xf numFmtId="178" fontId="8" fillId="33" borderId="5" xfId="0" applyNumberFormat="1" applyFont="1" applyFill="1" applyBorder="1" applyAlignment="1">
      <alignment vertical="center"/>
    </xf>
    <xf numFmtId="178" fontId="8" fillId="33" borderId="4" xfId="0" applyNumberFormat="1" applyFont="1" applyFill="1" applyBorder="1" applyAlignment="1">
      <alignment horizontal="right" vertical="center"/>
    </xf>
    <xf numFmtId="178" fontId="9" fillId="33" borderId="0" xfId="0" applyNumberFormat="1" applyFont="1" applyFill="1" applyAlignment="1">
      <alignment vertical="center"/>
    </xf>
    <xf numFmtId="178" fontId="9" fillId="0" borderId="0" xfId="0" applyNumberFormat="1" applyFont="1" applyFill="1" applyAlignment="1">
      <alignment vertical="center"/>
    </xf>
    <xf numFmtId="178" fontId="3" fillId="33" borderId="0" xfId="0" applyNumberFormat="1" applyFont="1" applyFill="1" applyBorder="1" applyAlignment="1">
      <alignment horizontal="left" vertical="center"/>
    </xf>
    <xf numFmtId="178" fontId="0" fillId="33" borderId="0" xfId="0" applyNumberFormat="1" applyFill="1" applyBorder="1" applyAlignment="1">
      <alignment horizontal="left" vertical="center"/>
    </xf>
    <xf numFmtId="178" fontId="0" fillId="33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178" fontId="32" fillId="0" borderId="3" xfId="0" applyNumberFormat="1" applyFont="1" applyFill="1" applyBorder="1" applyAlignment="1">
      <alignment vertical="center"/>
    </xf>
    <xf numFmtId="178" fontId="32" fillId="0" borderId="0" xfId="0" applyNumberFormat="1" applyFont="1" applyFill="1" applyBorder="1" applyAlignment="1">
      <alignment horizontal="right" vertical="center"/>
    </xf>
  </cellXfs>
  <cellStyles count="15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10" xfId="51"/>
    <cellStyle name="メモ 11" xfId="50"/>
    <cellStyle name="メモ 2" xfId="48"/>
    <cellStyle name="メモ 3" xfId="42"/>
    <cellStyle name="メモ 4" xfId="45"/>
    <cellStyle name="メモ 5" xfId="47"/>
    <cellStyle name="メモ 6" xfId="46"/>
    <cellStyle name="メモ 7" xfId="44"/>
    <cellStyle name="メモ 8" xfId="43"/>
    <cellStyle name="メモ 9" xfId="49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10 10" xfId="139"/>
    <cellStyle name="標準 10 11" xfId="149"/>
    <cellStyle name="標準 10 2" xfId="59"/>
    <cellStyle name="標準 10 3" xfId="69"/>
    <cellStyle name="標準 10 4" xfId="79"/>
    <cellStyle name="標準 10 5" xfId="89"/>
    <cellStyle name="標準 10 6" xfId="99"/>
    <cellStyle name="標準 10 7" xfId="109"/>
    <cellStyle name="標準 10 8" xfId="119"/>
    <cellStyle name="標準 10 9" xfId="129"/>
    <cellStyle name="標準 2 10" xfId="136"/>
    <cellStyle name="標準 2 11" xfId="146"/>
    <cellStyle name="標準 2 2" xfId="56"/>
    <cellStyle name="標準 2 2 10" xfId="137"/>
    <cellStyle name="標準 2 2 11" xfId="147"/>
    <cellStyle name="標準 2 2 2" xfId="57"/>
    <cellStyle name="標準 2 2 3" xfId="67"/>
    <cellStyle name="標準 2 2 4" xfId="77"/>
    <cellStyle name="標準 2 2 5" xfId="87"/>
    <cellStyle name="標準 2 2 6" xfId="97"/>
    <cellStyle name="標準 2 2 7" xfId="107"/>
    <cellStyle name="標準 2 2 8" xfId="117"/>
    <cellStyle name="標準 2 2 9" xfId="127"/>
    <cellStyle name="標準 2 3" xfId="66"/>
    <cellStyle name="標準 2 4" xfId="76"/>
    <cellStyle name="標準 2 5" xfId="86"/>
    <cellStyle name="標準 2 6" xfId="96"/>
    <cellStyle name="標準 2 7" xfId="106"/>
    <cellStyle name="標準 2 8" xfId="116"/>
    <cellStyle name="標準 2 9" xfId="126"/>
    <cellStyle name="標準 3 10" xfId="140"/>
    <cellStyle name="標準 3 11" xfId="150"/>
    <cellStyle name="標準 3 2" xfId="60"/>
    <cellStyle name="標準 3 3" xfId="70"/>
    <cellStyle name="標準 3 4" xfId="80"/>
    <cellStyle name="標準 3 5" xfId="90"/>
    <cellStyle name="標準 3 6" xfId="100"/>
    <cellStyle name="標準 3 7" xfId="110"/>
    <cellStyle name="標準 3 8" xfId="120"/>
    <cellStyle name="標準 3 9" xfId="130"/>
    <cellStyle name="標準 4 10" xfId="138"/>
    <cellStyle name="標準 4 11" xfId="148"/>
    <cellStyle name="標準 4 2" xfId="58"/>
    <cellStyle name="標準 4 3" xfId="68"/>
    <cellStyle name="標準 4 4" xfId="78"/>
    <cellStyle name="標準 4 5" xfId="88"/>
    <cellStyle name="標準 4 6" xfId="98"/>
    <cellStyle name="標準 4 7" xfId="108"/>
    <cellStyle name="標準 4 8" xfId="118"/>
    <cellStyle name="標準 4 9" xfId="128"/>
    <cellStyle name="標準 5 10" xfId="141"/>
    <cellStyle name="標準 5 11" xfId="151"/>
    <cellStyle name="標準 5 2" xfId="61"/>
    <cellStyle name="標準 5 3" xfId="71"/>
    <cellStyle name="標準 5 4" xfId="81"/>
    <cellStyle name="標準 5 5" xfId="91"/>
    <cellStyle name="標準 5 6" xfId="101"/>
    <cellStyle name="標準 5 7" xfId="111"/>
    <cellStyle name="標準 5 8" xfId="121"/>
    <cellStyle name="標準 5 9" xfId="131"/>
    <cellStyle name="標準 6 10" xfId="135"/>
    <cellStyle name="標準 6 11" xfId="145"/>
    <cellStyle name="標準 6 2" xfId="55"/>
    <cellStyle name="標準 6 3" xfId="65"/>
    <cellStyle name="標準 6 4" xfId="75"/>
    <cellStyle name="標準 6 5" xfId="85"/>
    <cellStyle name="標準 6 6" xfId="95"/>
    <cellStyle name="標準 6 7" xfId="105"/>
    <cellStyle name="標準 6 8" xfId="115"/>
    <cellStyle name="標準 6 9" xfId="125"/>
    <cellStyle name="標準 7 10" xfId="134"/>
    <cellStyle name="標準 7 11" xfId="144"/>
    <cellStyle name="標準 7 2" xfId="54"/>
    <cellStyle name="標準 7 3" xfId="64"/>
    <cellStyle name="標準 7 4" xfId="74"/>
    <cellStyle name="標準 7 5" xfId="84"/>
    <cellStyle name="標準 7 6" xfId="94"/>
    <cellStyle name="標準 7 7" xfId="104"/>
    <cellStyle name="標準 7 8" xfId="114"/>
    <cellStyle name="標準 7 9" xfId="124"/>
    <cellStyle name="標準 8 10" xfId="133"/>
    <cellStyle name="標準 8 11" xfId="143"/>
    <cellStyle name="標準 8 2" xfId="53"/>
    <cellStyle name="標準 8 3" xfId="63"/>
    <cellStyle name="標準 8 4" xfId="73"/>
    <cellStyle name="標準 8 5" xfId="83"/>
    <cellStyle name="標準 8 6" xfId="93"/>
    <cellStyle name="標準 8 7" xfId="103"/>
    <cellStyle name="標準 8 8" xfId="113"/>
    <cellStyle name="標準 8 9" xfId="123"/>
    <cellStyle name="標準 9 10" xfId="132"/>
    <cellStyle name="標準 9 11" xfId="142"/>
    <cellStyle name="標準 9 2" xfId="52"/>
    <cellStyle name="標準 9 3" xfId="62"/>
    <cellStyle name="標準 9 4" xfId="72"/>
    <cellStyle name="標準 9 5" xfId="82"/>
    <cellStyle name="標準 9 6" xfId="92"/>
    <cellStyle name="標準 9 7" xfId="102"/>
    <cellStyle name="標準 9 8" xfId="112"/>
    <cellStyle name="標準 9 9" xfId="122"/>
    <cellStyle name="良い" xfId="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BreakPreview" zoomScaleNormal="125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sqref="A1:Q1"/>
    </sheetView>
  </sheetViews>
  <sheetFormatPr defaultColWidth="9" defaultRowHeight="13.2"/>
  <cols>
    <col min="1" max="1" width="14.21875" style="2" customWidth="1"/>
    <col min="2" max="2" width="6.6640625" style="2" customWidth="1"/>
    <col min="3" max="3" width="5.88671875" style="2" customWidth="1"/>
    <col min="4" max="17" width="6.6640625" style="2" customWidth="1"/>
    <col min="18" max="16384" width="9" style="2"/>
  </cols>
  <sheetData>
    <row r="1" spans="1:22" ht="19.2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 ht="14.4">
      <c r="A2" s="3"/>
      <c r="B2" s="4"/>
      <c r="M2" s="5" t="s">
        <v>46</v>
      </c>
      <c r="N2" s="5"/>
      <c r="O2" s="5"/>
      <c r="P2" s="5"/>
      <c r="Q2" s="5"/>
    </row>
    <row r="3" spans="1:22" ht="3" customHeight="1" thickBot="1">
      <c r="A3" s="3"/>
      <c r="M3" s="6"/>
      <c r="N3" s="6"/>
      <c r="O3" s="6"/>
      <c r="P3" s="6"/>
      <c r="Q3" s="6"/>
    </row>
    <row r="4" spans="1:22" s="12" customFormat="1" ht="15.75" customHeight="1">
      <c r="A4" s="7" t="s">
        <v>24</v>
      </c>
      <c r="B4" s="8" t="s">
        <v>0</v>
      </c>
      <c r="C4" s="9" t="s">
        <v>1</v>
      </c>
      <c r="D4" s="10" t="s">
        <v>25</v>
      </c>
      <c r="E4" s="10"/>
      <c r="F4" s="10"/>
      <c r="G4" s="10"/>
      <c r="H4" s="10"/>
      <c r="I4" s="10"/>
      <c r="J4" s="10"/>
      <c r="K4" s="10"/>
      <c r="L4" s="10" t="s">
        <v>26</v>
      </c>
      <c r="M4" s="10"/>
      <c r="N4" s="10"/>
      <c r="O4" s="10"/>
      <c r="P4" s="10"/>
      <c r="Q4" s="11"/>
    </row>
    <row r="5" spans="1:22" s="12" customFormat="1" ht="66" customHeight="1">
      <c r="A5" s="13"/>
      <c r="B5" s="14"/>
      <c r="C5" s="15"/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9</v>
      </c>
      <c r="L5" s="16" t="s">
        <v>2</v>
      </c>
      <c r="M5" s="16" t="s">
        <v>10</v>
      </c>
      <c r="N5" s="16" t="s">
        <v>11</v>
      </c>
      <c r="O5" s="16" t="s">
        <v>12</v>
      </c>
      <c r="P5" s="16" t="s">
        <v>13</v>
      </c>
      <c r="Q5" s="17" t="s">
        <v>14</v>
      </c>
    </row>
    <row r="6" spans="1:22" s="23" customFormat="1" ht="9.75" customHeight="1">
      <c r="A6" s="18" t="s">
        <v>30</v>
      </c>
      <c r="B6" s="19">
        <v>12878</v>
      </c>
      <c r="C6" s="20">
        <v>77</v>
      </c>
      <c r="D6" s="20">
        <v>8172</v>
      </c>
      <c r="E6" s="20">
        <v>1870</v>
      </c>
      <c r="F6" s="20">
        <v>403</v>
      </c>
      <c r="G6" s="20">
        <v>1151</v>
      </c>
      <c r="H6" s="20">
        <v>2931</v>
      </c>
      <c r="I6" s="20">
        <v>8</v>
      </c>
      <c r="J6" s="20">
        <v>1637</v>
      </c>
      <c r="K6" s="20">
        <v>172</v>
      </c>
      <c r="L6" s="20">
        <v>4629</v>
      </c>
      <c r="M6" s="20">
        <v>1840</v>
      </c>
      <c r="N6" s="20">
        <v>269</v>
      </c>
      <c r="O6" s="20">
        <v>96</v>
      </c>
      <c r="P6" s="20">
        <v>13</v>
      </c>
      <c r="Q6" s="20">
        <v>2411</v>
      </c>
      <c r="R6" s="21"/>
      <c r="S6" s="22"/>
      <c r="T6" s="22"/>
      <c r="U6" s="22"/>
      <c r="V6" s="22"/>
    </row>
    <row r="7" spans="1:22" s="23" customFormat="1" ht="10.5" customHeight="1">
      <c r="A7" s="24"/>
      <c r="B7" s="25">
        <v>-436</v>
      </c>
      <c r="C7" s="26" t="s">
        <v>33</v>
      </c>
      <c r="D7" s="27">
        <v>-308</v>
      </c>
      <c r="E7" s="27">
        <v>-23</v>
      </c>
      <c r="F7" s="27">
        <v>-109</v>
      </c>
      <c r="G7" s="27">
        <v>-17</v>
      </c>
      <c r="H7" s="27">
        <v>-60</v>
      </c>
      <c r="I7" s="27">
        <v>-1</v>
      </c>
      <c r="J7" s="27">
        <v>-53</v>
      </c>
      <c r="K7" s="27">
        <v>-45</v>
      </c>
      <c r="L7" s="27">
        <v>-128</v>
      </c>
      <c r="M7" s="27">
        <v>-64</v>
      </c>
      <c r="N7" s="27" t="s">
        <v>33</v>
      </c>
      <c r="O7" s="26" t="s">
        <v>33</v>
      </c>
      <c r="P7" s="27">
        <v>-11</v>
      </c>
      <c r="Q7" s="27">
        <v>-53</v>
      </c>
      <c r="R7" s="21"/>
      <c r="S7" s="22"/>
      <c r="T7" s="22"/>
      <c r="U7" s="22"/>
      <c r="V7" s="22"/>
    </row>
    <row r="8" spans="1:22" s="23" customFormat="1" ht="10.5" customHeight="1">
      <c r="A8" s="18" t="s">
        <v>31</v>
      </c>
      <c r="B8" s="28">
        <v>12763</v>
      </c>
      <c r="C8" s="29">
        <v>77</v>
      </c>
      <c r="D8" s="26">
        <v>8063</v>
      </c>
      <c r="E8" s="26">
        <v>1826</v>
      </c>
      <c r="F8" s="26">
        <v>392</v>
      </c>
      <c r="G8" s="26">
        <v>1138</v>
      </c>
      <c r="H8" s="26">
        <v>2930</v>
      </c>
      <c r="I8" s="26">
        <v>8</v>
      </c>
      <c r="J8" s="26">
        <v>1602</v>
      </c>
      <c r="K8" s="26">
        <v>167</v>
      </c>
      <c r="L8" s="26">
        <v>4623</v>
      </c>
      <c r="M8" s="26">
        <v>1828</v>
      </c>
      <c r="N8" s="26">
        <v>252</v>
      </c>
      <c r="O8" s="29">
        <v>96</v>
      </c>
      <c r="P8" s="26">
        <v>13</v>
      </c>
      <c r="Q8" s="26">
        <v>2434</v>
      </c>
      <c r="R8" s="21"/>
      <c r="S8" s="22"/>
      <c r="T8" s="22"/>
      <c r="U8" s="22"/>
      <c r="V8" s="22"/>
    </row>
    <row r="9" spans="1:22" s="23" customFormat="1" ht="10.5" customHeight="1">
      <c r="A9" s="24"/>
      <c r="B9" s="30">
        <v>-435</v>
      </c>
      <c r="C9" s="26" t="s">
        <v>33</v>
      </c>
      <c r="D9" s="27">
        <v>-306</v>
      </c>
      <c r="E9" s="27">
        <v>-23</v>
      </c>
      <c r="F9" s="27">
        <v>-107</v>
      </c>
      <c r="G9" s="27">
        <v>-17</v>
      </c>
      <c r="H9" s="27">
        <v>-60</v>
      </c>
      <c r="I9" s="27">
        <v>-1</v>
      </c>
      <c r="J9" s="27">
        <v>-53</v>
      </c>
      <c r="K9" s="27">
        <v>-45</v>
      </c>
      <c r="L9" s="27">
        <v>-129</v>
      </c>
      <c r="M9" s="27">
        <v>-65</v>
      </c>
      <c r="N9" s="27" t="s">
        <v>33</v>
      </c>
      <c r="O9" s="26" t="s">
        <v>33</v>
      </c>
      <c r="P9" s="27">
        <v>-11</v>
      </c>
      <c r="Q9" s="27">
        <v>-53</v>
      </c>
      <c r="R9" s="21"/>
      <c r="S9" s="22"/>
      <c r="T9" s="22"/>
      <c r="U9" s="22"/>
      <c r="V9" s="22"/>
    </row>
    <row r="10" spans="1:22" s="23" customFormat="1" ht="10.5" customHeight="1">
      <c r="A10" s="18" t="s">
        <v>32</v>
      </c>
      <c r="B10" s="28">
        <v>12741</v>
      </c>
      <c r="C10" s="26">
        <v>78</v>
      </c>
      <c r="D10" s="26">
        <v>8029</v>
      </c>
      <c r="E10" s="26">
        <v>1789</v>
      </c>
      <c r="F10" s="26">
        <v>384</v>
      </c>
      <c r="G10" s="26">
        <v>1133</v>
      </c>
      <c r="H10" s="26">
        <v>2910</v>
      </c>
      <c r="I10" s="26">
        <v>8</v>
      </c>
      <c r="J10" s="26">
        <v>1633</v>
      </c>
      <c r="K10" s="26">
        <v>172</v>
      </c>
      <c r="L10" s="26">
        <v>4634</v>
      </c>
      <c r="M10" s="26">
        <v>1790</v>
      </c>
      <c r="N10" s="26">
        <v>245</v>
      </c>
      <c r="O10" s="26">
        <v>93</v>
      </c>
      <c r="P10" s="26">
        <v>13</v>
      </c>
      <c r="Q10" s="26">
        <v>2493</v>
      </c>
      <c r="R10" s="21"/>
      <c r="S10" s="22"/>
      <c r="T10" s="22"/>
      <c r="U10" s="22"/>
      <c r="V10" s="22"/>
    </row>
    <row r="11" spans="1:22" s="23" customFormat="1" ht="10.5" customHeight="1">
      <c r="A11" s="24"/>
      <c r="B11" s="28">
        <v>-435</v>
      </c>
      <c r="C11" s="26" t="s">
        <v>33</v>
      </c>
      <c r="D11" s="26">
        <v>-306</v>
      </c>
      <c r="E11" s="26">
        <v>-23</v>
      </c>
      <c r="F11" s="26">
        <v>-107</v>
      </c>
      <c r="G11" s="26">
        <v>-17</v>
      </c>
      <c r="H11" s="26">
        <v>-60</v>
      </c>
      <c r="I11" s="26">
        <v>-1</v>
      </c>
      <c r="J11" s="26">
        <v>-53</v>
      </c>
      <c r="K11" s="26">
        <v>-45</v>
      </c>
      <c r="L11" s="26">
        <v>-129</v>
      </c>
      <c r="M11" s="26">
        <v>-65</v>
      </c>
      <c r="N11" s="26" t="s">
        <v>33</v>
      </c>
      <c r="O11" s="26" t="s">
        <v>33</v>
      </c>
      <c r="P11" s="26">
        <v>-11</v>
      </c>
      <c r="Q11" s="26">
        <v>-53</v>
      </c>
      <c r="R11" s="21"/>
      <c r="S11" s="22"/>
      <c r="T11" s="22"/>
      <c r="U11" s="22"/>
      <c r="V11" s="22"/>
    </row>
    <row r="12" spans="1:22" s="23" customFormat="1" ht="10.5" customHeight="1">
      <c r="A12" s="18" t="s">
        <v>34</v>
      </c>
      <c r="B12" s="28">
        <v>12631</v>
      </c>
      <c r="C12" s="26">
        <v>75</v>
      </c>
      <c r="D12" s="26">
        <v>7953</v>
      </c>
      <c r="E12" s="26">
        <v>1762</v>
      </c>
      <c r="F12" s="26">
        <v>371</v>
      </c>
      <c r="G12" s="26">
        <v>1147</v>
      </c>
      <c r="H12" s="26">
        <v>2911</v>
      </c>
      <c r="I12" s="26">
        <v>8</v>
      </c>
      <c r="J12" s="26">
        <v>1585</v>
      </c>
      <c r="K12" s="26">
        <v>169</v>
      </c>
      <c r="L12" s="26">
        <v>4603</v>
      </c>
      <c r="M12" s="26">
        <v>1751</v>
      </c>
      <c r="N12" s="26">
        <v>231</v>
      </c>
      <c r="O12" s="26">
        <v>94</v>
      </c>
      <c r="P12" s="26">
        <v>13</v>
      </c>
      <c r="Q12" s="26">
        <v>2514</v>
      </c>
      <c r="R12" s="21"/>
      <c r="S12" s="22"/>
      <c r="T12" s="22"/>
      <c r="U12" s="22"/>
      <c r="V12" s="22"/>
    </row>
    <row r="13" spans="1:22" s="23" customFormat="1" ht="10.5" customHeight="1">
      <c r="A13" s="24"/>
      <c r="B13" s="28">
        <v>-432</v>
      </c>
      <c r="C13" s="26" t="s">
        <v>33</v>
      </c>
      <c r="D13" s="26">
        <v>-302</v>
      </c>
      <c r="E13" s="26">
        <v>-23</v>
      </c>
      <c r="F13" s="26">
        <v>-105</v>
      </c>
      <c r="G13" s="26">
        <v>-17</v>
      </c>
      <c r="H13" s="26">
        <v>-56</v>
      </c>
      <c r="I13" s="26">
        <v>-1</v>
      </c>
      <c r="J13" s="26">
        <v>-55</v>
      </c>
      <c r="K13" s="26">
        <v>-45</v>
      </c>
      <c r="L13" s="26">
        <v>-130</v>
      </c>
      <c r="M13" s="26">
        <v>-65</v>
      </c>
      <c r="N13" s="26" t="s">
        <v>33</v>
      </c>
      <c r="O13" s="26" t="s">
        <v>33</v>
      </c>
      <c r="P13" s="26">
        <v>-11</v>
      </c>
      <c r="Q13" s="26">
        <v>-54</v>
      </c>
      <c r="R13" s="21"/>
      <c r="S13" s="22"/>
      <c r="T13" s="22"/>
      <c r="U13" s="22"/>
      <c r="V13" s="22"/>
    </row>
    <row r="14" spans="1:22" s="23" customFormat="1" ht="10.5" customHeight="1">
      <c r="A14" s="24"/>
      <c r="B14" s="2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1"/>
      <c r="S14" s="22"/>
      <c r="T14" s="22"/>
      <c r="U14" s="22"/>
      <c r="V14" s="22"/>
    </row>
    <row r="15" spans="1:22" s="23" customFormat="1" ht="10.5" customHeight="1">
      <c r="A15" s="31" t="s">
        <v>45</v>
      </c>
      <c r="B15" s="32">
        <f>SUM(B17,B19,B21,B23,B25,B27,B29,B31,B33,B35)</f>
        <v>12626</v>
      </c>
      <c r="C15" s="33">
        <f t="shared" ref="C15:Q15" si="0">SUM(C17,C19,C21,C23,C25,C27,C29,C31,C33,C35)</f>
        <v>70</v>
      </c>
      <c r="D15" s="33">
        <f t="shared" si="0"/>
        <v>7941</v>
      </c>
      <c r="E15" s="33">
        <f t="shared" si="0"/>
        <v>1748</v>
      </c>
      <c r="F15" s="33">
        <f t="shared" si="0"/>
        <v>366</v>
      </c>
      <c r="G15" s="33">
        <f t="shared" si="0"/>
        <v>1168</v>
      </c>
      <c r="H15" s="33">
        <f t="shared" si="0"/>
        <v>2928</v>
      </c>
      <c r="I15" s="33">
        <f t="shared" si="0"/>
        <v>8</v>
      </c>
      <c r="J15" s="33">
        <f t="shared" si="0"/>
        <v>1552</v>
      </c>
      <c r="K15" s="33">
        <f t="shared" si="0"/>
        <v>171</v>
      </c>
      <c r="L15" s="33">
        <f t="shared" si="0"/>
        <v>4615</v>
      </c>
      <c r="M15" s="33">
        <f t="shared" si="0"/>
        <v>1715</v>
      </c>
      <c r="N15" s="33">
        <f t="shared" si="0"/>
        <v>225</v>
      </c>
      <c r="O15" s="33">
        <f t="shared" si="0"/>
        <v>92</v>
      </c>
      <c r="P15" s="33">
        <f t="shared" si="0"/>
        <v>13</v>
      </c>
      <c r="Q15" s="33">
        <f t="shared" si="0"/>
        <v>2570</v>
      </c>
      <c r="R15" s="21"/>
      <c r="S15" s="22"/>
      <c r="T15" s="22"/>
      <c r="U15" s="22"/>
      <c r="V15" s="22"/>
    </row>
    <row r="16" spans="1:22" s="23" customFormat="1" ht="10.5" customHeight="1">
      <c r="A16" s="34"/>
      <c r="B16" s="54">
        <f>D16+L16</f>
        <v>-441</v>
      </c>
      <c r="C16" s="55" t="s">
        <v>33</v>
      </c>
      <c r="D16" s="55">
        <f t="shared" ref="D16:D27" si="1">SUM(E16:K16)</f>
        <v>-313</v>
      </c>
      <c r="E16" s="55">
        <v>-23</v>
      </c>
      <c r="F16" s="55">
        <v>-104</v>
      </c>
      <c r="G16" s="55">
        <v>-16</v>
      </c>
      <c r="H16" s="55">
        <v>-57</v>
      </c>
      <c r="I16" s="55">
        <v>-1</v>
      </c>
      <c r="J16" s="55">
        <v>-56</v>
      </c>
      <c r="K16" s="55">
        <v>-56</v>
      </c>
      <c r="L16" s="55">
        <v>-128</v>
      </c>
      <c r="M16" s="55">
        <v>-65</v>
      </c>
      <c r="N16" s="55" t="s">
        <v>33</v>
      </c>
      <c r="O16" s="55" t="s">
        <v>33</v>
      </c>
      <c r="P16" s="55">
        <v>-11</v>
      </c>
      <c r="Q16" s="55">
        <v>-52</v>
      </c>
      <c r="R16" s="21"/>
      <c r="S16" s="22"/>
      <c r="T16" s="22"/>
      <c r="U16" s="22"/>
      <c r="V16" s="22"/>
    </row>
    <row r="17" spans="1:22" s="38" customFormat="1" ht="9.75" customHeight="1">
      <c r="A17" s="35" t="s">
        <v>15</v>
      </c>
      <c r="B17" s="28">
        <f>SUM(C17,D17,L17)</f>
        <v>4899</v>
      </c>
      <c r="C17" s="36">
        <v>21</v>
      </c>
      <c r="D17" s="26">
        <f t="shared" si="1"/>
        <v>3737</v>
      </c>
      <c r="E17" s="36">
        <v>999</v>
      </c>
      <c r="F17" s="36">
        <v>69</v>
      </c>
      <c r="G17" s="36">
        <v>637</v>
      </c>
      <c r="H17" s="36">
        <v>1051</v>
      </c>
      <c r="I17" s="36">
        <v>8</v>
      </c>
      <c r="J17" s="36">
        <v>922</v>
      </c>
      <c r="K17" s="36">
        <v>51</v>
      </c>
      <c r="L17" s="26">
        <v>1141</v>
      </c>
      <c r="M17" s="36">
        <v>30</v>
      </c>
      <c r="N17" s="36">
        <v>87</v>
      </c>
      <c r="O17" s="36">
        <v>1</v>
      </c>
      <c r="P17" s="36" t="s">
        <v>28</v>
      </c>
      <c r="Q17" s="36">
        <v>1023</v>
      </c>
      <c r="R17" s="37"/>
    </row>
    <row r="18" spans="1:22" s="43" customFormat="1" ht="9" customHeight="1">
      <c r="A18" s="39"/>
      <c r="B18" s="40">
        <f>D18+L18</f>
        <v>-128</v>
      </c>
      <c r="C18" s="36" t="s">
        <v>33</v>
      </c>
      <c r="D18" s="41">
        <f t="shared" si="1"/>
        <v>-102</v>
      </c>
      <c r="E18" s="36">
        <v>-8</v>
      </c>
      <c r="F18" s="36">
        <v>-12</v>
      </c>
      <c r="G18" s="36">
        <v>-7</v>
      </c>
      <c r="H18" s="36">
        <v>-31</v>
      </c>
      <c r="I18" s="36">
        <v>-1</v>
      </c>
      <c r="J18" s="36">
        <v>-29</v>
      </c>
      <c r="K18" s="36">
        <v>-14</v>
      </c>
      <c r="L18" s="36">
        <v>-26</v>
      </c>
      <c r="M18" s="36">
        <v>-8</v>
      </c>
      <c r="N18" s="36" t="s">
        <v>33</v>
      </c>
      <c r="O18" s="36" t="s">
        <v>33</v>
      </c>
      <c r="P18" s="36" t="s">
        <v>33</v>
      </c>
      <c r="Q18" s="36">
        <v>-18</v>
      </c>
      <c r="R18" s="42"/>
      <c r="S18" s="38"/>
      <c r="T18" s="38"/>
      <c r="U18" s="38"/>
      <c r="V18" s="38"/>
    </row>
    <row r="19" spans="1:22" s="38" customFormat="1" ht="9" customHeight="1">
      <c r="A19" s="35" t="s">
        <v>36</v>
      </c>
      <c r="B19" s="28">
        <f>SUM(C19,D19,L19)</f>
        <v>2710</v>
      </c>
      <c r="C19" s="36">
        <v>20</v>
      </c>
      <c r="D19" s="26">
        <f t="shared" si="1"/>
        <v>1649</v>
      </c>
      <c r="E19" s="36">
        <v>372</v>
      </c>
      <c r="F19" s="36">
        <v>41</v>
      </c>
      <c r="G19" s="36">
        <v>464</v>
      </c>
      <c r="H19" s="36">
        <v>612</v>
      </c>
      <c r="I19" s="36" t="s">
        <v>28</v>
      </c>
      <c r="J19" s="36">
        <v>84</v>
      </c>
      <c r="K19" s="36">
        <v>76</v>
      </c>
      <c r="L19" s="26">
        <v>1041</v>
      </c>
      <c r="M19" s="36">
        <v>123</v>
      </c>
      <c r="N19" s="36">
        <v>54</v>
      </c>
      <c r="O19" s="36">
        <v>2</v>
      </c>
      <c r="P19" s="36" t="s">
        <v>28</v>
      </c>
      <c r="Q19" s="36">
        <v>862</v>
      </c>
      <c r="R19" s="37"/>
    </row>
    <row r="20" spans="1:22" s="38" customFormat="1" ht="9" customHeight="1">
      <c r="A20" s="35" t="s">
        <v>35</v>
      </c>
      <c r="B20" s="40">
        <f>D20+L20</f>
        <v>-84</v>
      </c>
      <c r="C20" s="36" t="s">
        <v>33</v>
      </c>
      <c r="D20" s="41">
        <f t="shared" si="1"/>
        <v>-65</v>
      </c>
      <c r="E20" s="36">
        <v>-3</v>
      </c>
      <c r="F20" s="36">
        <v>-4</v>
      </c>
      <c r="G20" s="36">
        <v>-9</v>
      </c>
      <c r="H20" s="36">
        <v>-11</v>
      </c>
      <c r="I20" s="36" t="s">
        <v>33</v>
      </c>
      <c r="J20" s="36">
        <v>-6</v>
      </c>
      <c r="K20" s="36">
        <v>-32</v>
      </c>
      <c r="L20" s="36">
        <v>-19</v>
      </c>
      <c r="M20" s="36">
        <v>-3</v>
      </c>
      <c r="N20" s="36" t="s">
        <v>33</v>
      </c>
      <c r="O20" s="36" t="s">
        <v>33</v>
      </c>
      <c r="P20" s="36" t="s">
        <v>33</v>
      </c>
      <c r="Q20" s="36">
        <v>-16</v>
      </c>
      <c r="R20" s="37"/>
    </row>
    <row r="21" spans="1:22" s="38" customFormat="1" ht="9" customHeight="1">
      <c r="A21" s="35" t="s">
        <v>16</v>
      </c>
      <c r="B21" s="28">
        <f>SUM(C21,D21,L21)</f>
        <v>2842</v>
      </c>
      <c r="C21" s="36">
        <v>15</v>
      </c>
      <c r="D21" s="26">
        <f t="shared" si="1"/>
        <v>1619</v>
      </c>
      <c r="E21" s="36">
        <v>319</v>
      </c>
      <c r="F21" s="36">
        <v>90</v>
      </c>
      <c r="G21" s="36">
        <v>67</v>
      </c>
      <c r="H21" s="36">
        <v>879</v>
      </c>
      <c r="I21" s="36" t="s">
        <v>28</v>
      </c>
      <c r="J21" s="36">
        <v>227</v>
      </c>
      <c r="K21" s="36">
        <v>37</v>
      </c>
      <c r="L21" s="26">
        <v>1208</v>
      </c>
      <c r="M21" s="36">
        <v>437</v>
      </c>
      <c r="N21" s="36">
        <v>84</v>
      </c>
      <c r="O21" s="36">
        <v>89</v>
      </c>
      <c r="P21" s="36">
        <v>1</v>
      </c>
      <c r="Q21" s="36">
        <v>597</v>
      </c>
      <c r="R21" s="37"/>
    </row>
    <row r="22" spans="1:22" s="38" customFormat="1" ht="9" customHeight="1">
      <c r="A22" s="35" t="s">
        <v>37</v>
      </c>
      <c r="B22" s="40">
        <f>D22+L22</f>
        <v>-87</v>
      </c>
      <c r="C22" s="36" t="s">
        <v>33</v>
      </c>
      <c r="D22" s="41">
        <f t="shared" si="1"/>
        <v>-62</v>
      </c>
      <c r="E22" s="36">
        <v>-8</v>
      </c>
      <c r="F22" s="36">
        <v>-24</v>
      </c>
      <c r="G22" s="36" t="s">
        <v>33</v>
      </c>
      <c r="H22" s="36">
        <v>-9</v>
      </c>
      <c r="I22" s="36" t="s">
        <v>33</v>
      </c>
      <c r="J22" s="36">
        <v>-13</v>
      </c>
      <c r="K22" s="36">
        <v>-8</v>
      </c>
      <c r="L22" s="36">
        <v>-25</v>
      </c>
      <c r="M22" s="36">
        <v>-12</v>
      </c>
      <c r="N22" s="36" t="s">
        <v>33</v>
      </c>
      <c r="O22" s="36" t="s">
        <v>33</v>
      </c>
      <c r="P22" s="36">
        <v>-1</v>
      </c>
      <c r="Q22" s="36">
        <v>-12</v>
      </c>
      <c r="R22" s="37"/>
    </row>
    <row r="23" spans="1:22" s="38" customFormat="1" ht="9" customHeight="1">
      <c r="A23" s="35" t="s">
        <v>17</v>
      </c>
      <c r="B23" s="28">
        <f>SUM(C23,D23,L23)</f>
        <v>758</v>
      </c>
      <c r="C23" s="36">
        <v>7</v>
      </c>
      <c r="D23" s="26">
        <f t="shared" si="1"/>
        <v>506</v>
      </c>
      <c r="E23" s="36">
        <v>25</v>
      </c>
      <c r="F23" s="36">
        <v>32</v>
      </c>
      <c r="G23" s="36" t="s">
        <v>28</v>
      </c>
      <c r="H23" s="36">
        <v>232</v>
      </c>
      <c r="I23" s="36" t="s">
        <v>28</v>
      </c>
      <c r="J23" s="36">
        <v>215</v>
      </c>
      <c r="K23" s="36">
        <v>2</v>
      </c>
      <c r="L23" s="26">
        <v>245</v>
      </c>
      <c r="M23" s="36">
        <v>203</v>
      </c>
      <c r="N23" s="36" t="s">
        <v>28</v>
      </c>
      <c r="O23" s="36" t="s">
        <v>28</v>
      </c>
      <c r="P23" s="36">
        <v>4</v>
      </c>
      <c r="Q23" s="36">
        <v>38</v>
      </c>
      <c r="R23" s="37"/>
    </row>
    <row r="24" spans="1:22" s="38" customFormat="1" ht="9" customHeight="1">
      <c r="A24" s="35" t="s">
        <v>38</v>
      </c>
      <c r="B24" s="40">
        <f>D24+L24</f>
        <v>-66</v>
      </c>
      <c r="C24" s="36" t="s">
        <v>33</v>
      </c>
      <c r="D24" s="41">
        <f t="shared" si="1"/>
        <v>-33</v>
      </c>
      <c r="E24" s="36">
        <v>-4</v>
      </c>
      <c r="F24" s="36">
        <v>-14</v>
      </c>
      <c r="G24" s="36" t="s">
        <v>33</v>
      </c>
      <c r="H24" s="36">
        <v>-5</v>
      </c>
      <c r="I24" s="36" t="s">
        <v>33</v>
      </c>
      <c r="J24" s="36">
        <v>-8</v>
      </c>
      <c r="K24" s="36">
        <v>-2</v>
      </c>
      <c r="L24" s="36">
        <v>-33</v>
      </c>
      <c r="M24" s="36">
        <v>-26</v>
      </c>
      <c r="N24" s="36" t="s">
        <v>33</v>
      </c>
      <c r="O24" s="36" t="s">
        <v>33</v>
      </c>
      <c r="P24" s="36">
        <v>-4</v>
      </c>
      <c r="Q24" s="36">
        <v>-3</v>
      </c>
      <c r="R24" s="37"/>
    </row>
    <row r="25" spans="1:22" s="38" customFormat="1" ht="9" customHeight="1">
      <c r="A25" s="35" t="s">
        <v>18</v>
      </c>
      <c r="B25" s="28">
        <f>SUM(C25,D25,L25)</f>
        <v>336</v>
      </c>
      <c r="C25" s="36">
        <v>1</v>
      </c>
      <c r="D25" s="26">
        <f t="shared" si="1"/>
        <v>190</v>
      </c>
      <c r="E25" s="36">
        <v>12</v>
      </c>
      <c r="F25" s="36">
        <v>30</v>
      </c>
      <c r="G25" s="36" t="s">
        <v>28</v>
      </c>
      <c r="H25" s="36">
        <v>72</v>
      </c>
      <c r="I25" s="36" t="s">
        <v>28</v>
      </c>
      <c r="J25" s="36">
        <v>75</v>
      </c>
      <c r="K25" s="36">
        <v>1</v>
      </c>
      <c r="L25" s="26">
        <v>145</v>
      </c>
      <c r="M25" s="36">
        <v>139</v>
      </c>
      <c r="N25" s="36" t="s">
        <v>28</v>
      </c>
      <c r="O25" s="36" t="s">
        <v>28</v>
      </c>
      <c r="P25" s="36" t="s">
        <v>28</v>
      </c>
      <c r="Q25" s="36">
        <v>6</v>
      </c>
      <c r="R25" s="37"/>
    </row>
    <row r="26" spans="1:22" s="38" customFormat="1" ht="9" customHeight="1">
      <c r="A26" s="35" t="s">
        <v>39</v>
      </c>
      <c r="B26" s="40">
        <f>D26+L26</f>
        <v>-36</v>
      </c>
      <c r="C26" s="36" t="s">
        <v>33</v>
      </c>
      <c r="D26" s="41">
        <f t="shared" si="1"/>
        <v>-24</v>
      </c>
      <c r="E26" s="36" t="s">
        <v>33</v>
      </c>
      <c r="F26" s="36">
        <v>-24</v>
      </c>
      <c r="G26" s="36" t="s">
        <v>33</v>
      </c>
      <c r="H26" s="36" t="s">
        <v>33</v>
      </c>
      <c r="I26" s="36" t="s">
        <v>33</v>
      </c>
      <c r="J26" s="36" t="s">
        <v>33</v>
      </c>
      <c r="K26" s="36" t="s">
        <v>33</v>
      </c>
      <c r="L26" s="36">
        <v>-12</v>
      </c>
      <c r="M26" s="36">
        <v>-11</v>
      </c>
      <c r="N26" s="36" t="s">
        <v>33</v>
      </c>
      <c r="O26" s="36" t="s">
        <v>33</v>
      </c>
      <c r="P26" s="36" t="s">
        <v>33</v>
      </c>
      <c r="Q26" s="36">
        <v>-1</v>
      </c>
      <c r="R26" s="37"/>
    </row>
    <row r="27" spans="1:22" s="38" customFormat="1" ht="9" customHeight="1">
      <c r="A27" s="35" t="s">
        <v>19</v>
      </c>
      <c r="B27" s="28">
        <f>SUM(C27,D27,L27)</f>
        <v>253</v>
      </c>
      <c r="C27" s="36">
        <v>2</v>
      </c>
      <c r="D27" s="26">
        <f t="shared" si="1"/>
        <v>60</v>
      </c>
      <c r="E27" s="36">
        <v>4</v>
      </c>
      <c r="F27" s="36">
        <v>14</v>
      </c>
      <c r="G27" s="36" t="s">
        <v>28</v>
      </c>
      <c r="H27" s="36">
        <v>35</v>
      </c>
      <c r="I27" s="36" t="s">
        <v>28</v>
      </c>
      <c r="J27" s="36">
        <v>4</v>
      </c>
      <c r="K27" s="36">
        <v>3</v>
      </c>
      <c r="L27" s="26">
        <v>191</v>
      </c>
      <c r="M27" s="36">
        <v>186</v>
      </c>
      <c r="N27" s="36" t="s">
        <v>28</v>
      </c>
      <c r="O27" s="36" t="s">
        <v>28</v>
      </c>
      <c r="P27" s="36" t="s">
        <v>28</v>
      </c>
      <c r="Q27" s="36">
        <v>5</v>
      </c>
      <c r="R27" s="37"/>
    </row>
    <row r="28" spans="1:22" s="38" customFormat="1" ht="9" customHeight="1">
      <c r="A28" s="35" t="s">
        <v>40</v>
      </c>
      <c r="B28" s="40">
        <f>L28</f>
        <v>-5</v>
      </c>
      <c r="C28" s="36" t="s">
        <v>33</v>
      </c>
      <c r="D28" s="36" t="s">
        <v>29</v>
      </c>
      <c r="E28" s="36" t="s">
        <v>33</v>
      </c>
      <c r="F28" s="36" t="s">
        <v>33</v>
      </c>
      <c r="G28" s="36" t="s">
        <v>33</v>
      </c>
      <c r="H28" s="36" t="s">
        <v>33</v>
      </c>
      <c r="I28" s="36" t="s">
        <v>33</v>
      </c>
      <c r="J28" s="36" t="s">
        <v>33</v>
      </c>
      <c r="K28" s="36" t="s">
        <v>33</v>
      </c>
      <c r="L28" s="36">
        <v>-5</v>
      </c>
      <c r="M28" s="36">
        <v>-4</v>
      </c>
      <c r="N28" s="36" t="s">
        <v>33</v>
      </c>
      <c r="O28" s="36" t="s">
        <v>33</v>
      </c>
      <c r="P28" s="36" t="s">
        <v>33</v>
      </c>
      <c r="Q28" s="36">
        <v>-1</v>
      </c>
      <c r="R28" s="37"/>
    </row>
    <row r="29" spans="1:22" s="38" customFormat="1" ht="9" customHeight="1">
      <c r="A29" s="35" t="s">
        <v>20</v>
      </c>
      <c r="B29" s="28">
        <f>SUM(C29,D29,L29)</f>
        <v>757</v>
      </c>
      <c r="C29" s="36">
        <v>3</v>
      </c>
      <c r="D29" s="26">
        <f t="shared" ref="D29:D36" si="2">SUM(E29:K29)</f>
        <v>135</v>
      </c>
      <c r="E29" s="36">
        <v>16</v>
      </c>
      <c r="F29" s="36">
        <v>50</v>
      </c>
      <c r="G29" s="36" t="s">
        <v>28</v>
      </c>
      <c r="H29" s="36">
        <v>43</v>
      </c>
      <c r="I29" s="36" t="s">
        <v>28</v>
      </c>
      <c r="J29" s="36">
        <v>25</v>
      </c>
      <c r="K29" s="36">
        <v>1</v>
      </c>
      <c r="L29" s="26">
        <v>619</v>
      </c>
      <c r="M29" s="36">
        <v>593</v>
      </c>
      <c r="N29" s="36" t="s">
        <v>28</v>
      </c>
      <c r="O29" s="36" t="s">
        <v>28</v>
      </c>
      <c r="P29" s="36">
        <v>4</v>
      </c>
      <c r="Q29" s="36">
        <v>22</v>
      </c>
      <c r="R29" s="37"/>
    </row>
    <row r="30" spans="1:22" s="38" customFormat="1" ht="9" customHeight="1">
      <c r="A30" s="35" t="s">
        <v>21</v>
      </c>
      <c r="B30" s="40">
        <f>D30+L30</f>
        <v>-26</v>
      </c>
      <c r="C30" s="36" t="s">
        <v>33</v>
      </c>
      <c r="D30" s="41">
        <f t="shared" si="2"/>
        <v>-20</v>
      </c>
      <c r="E30" s="36" t="s">
        <v>33</v>
      </c>
      <c r="F30" s="36">
        <v>-19</v>
      </c>
      <c r="G30" s="36" t="s">
        <v>33</v>
      </c>
      <c r="H30" s="36">
        <v>-1</v>
      </c>
      <c r="I30" s="36" t="s">
        <v>33</v>
      </c>
      <c r="J30" s="36" t="s">
        <v>33</v>
      </c>
      <c r="K30" s="36" t="s">
        <v>33</v>
      </c>
      <c r="L30" s="36">
        <v>-6</v>
      </c>
      <c r="M30" s="36">
        <v>-1</v>
      </c>
      <c r="N30" s="36" t="s">
        <v>33</v>
      </c>
      <c r="O30" s="36" t="s">
        <v>33</v>
      </c>
      <c r="P30" s="36">
        <v>-4</v>
      </c>
      <c r="Q30" s="36">
        <v>-1</v>
      </c>
      <c r="R30" s="37"/>
    </row>
    <row r="31" spans="1:22" s="38" customFormat="1" ht="9" customHeight="1">
      <c r="A31" s="35" t="s">
        <v>41</v>
      </c>
      <c r="B31" s="28">
        <f>SUM(C31,D31,L31)</f>
        <v>44</v>
      </c>
      <c r="C31" s="36">
        <v>1</v>
      </c>
      <c r="D31" s="26">
        <f t="shared" si="2"/>
        <v>24</v>
      </c>
      <c r="E31" s="36">
        <v>1</v>
      </c>
      <c r="F31" s="36">
        <v>19</v>
      </c>
      <c r="G31" s="36" t="s">
        <v>28</v>
      </c>
      <c r="H31" s="36">
        <v>4</v>
      </c>
      <c r="I31" s="36" t="s">
        <v>28</v>
      </c>
      <c r="J31" s="36" t="s">
        <v>28</v>
      </c>
      <c r="K31" s="36" t="s">
        <v>28</v>
      </c>
      <c r="L31" s="26">
        <v>19</v>
      </c>
      <c r="M31" s="36">
        <v>4</v>
      </c>
      <c r="N31" s="36" t="s">
        <v>28</v>
      </c>
      <c r="O31" s="36" t="s">
        <v>28</v>
      </c>
      <c r="P31" s="36">
        <v>2</v>
      </c>
      <c r="Q31" s="36">
        <v>13</v>
      </c>
      <c r="R31" s="37"/>
    </row>
    <row r="32" spans="1:22" s="38" customFormat="1" ht="9" customHeight="1">
      <c r="A32" s="35" t="s">
        <v>22</v>
      </c>
      <c r="B32" s="40">
        <f>D32+L32</f>
        <v>-9</v>
      </c>
      <c r="C32" s="36" t="s">
        <v>33</v>
      </c>
      <c r="D32" s="41">
        <f>SUM(E32:K32)</f>
        <v>-7</v>
      </c>
      <c r="E32" s="36" t="s">
        <v>33</v>
      </c>
      <c r="F32" s="36">
        <v>-7</v>
      </c>
      <c r="G32" s="36" t="s">
        <v>33</v>
      </c>
      <c r="H32" s="36" t="s">
        <v>33</v>
      </c>
      <c r="I32" s="36" t="s">
        <v>33</v>
      </c>
      <c r="J32" s="36" t="s">
        <v>33</v>
      </c>
      <c r="K32" s="36" t="s">
        <v>33</v>
      </c>
      <c r="L32" s="36">
        <v>-2</v>
      </c>
      <c r="M32" s="36" t="s">
        <v>33</v>
      </c>
      <c r="N32" s="36" t="s">
        <v>33</v>
      </c>
      <c r="O32" s="36" t="s">
        <v>33</v>
      </c>
      <c r="P32" s="36">
        <v>-2</v>
      </c>
      <c r="Q32" s="36" t="s">
        <v>33</v>
      </c>
      <c r="R32" s="37"/>
    </row>
    <row r="33" spans="1:18" s="38" customFormat="1" ht="9" customHeight="1">
      <c r="A33" s="35" t="s">
        <v>23</v>
      </c>
      <c r="B33" s="28">
        <f>SUM(C33,D33,L33)</f>
        <v>17</v>
      </c>
      <c r="C33" s="36" t="s">
        <v>28</v>
      </c>
      <c r="D33" s="26">
        <f t="shared" si="2"/>
        <v>16</v>
      </c>
      <c r="E33" s="36" t="s">
        <v>28</v>
      </c>
      <c r="F33" s="36">
        <v>16</v>
      </c>
      <c r="G33" s="36" t="s">
        <v>28</v>
      </c>
      <c r="H33" s="36" t="s">
        <v>28</v>
      </c>
      <c r="I33" s="36" t="s">
        <v>28</v>
      </c>
      <c r="J33" s="36" t="s">
        <v>28</v>
      </c>
      <c r="K33" s="36" t="s">
        <v>28</v>
      </c>
      <c r="L33" s="26">
        <v>1</v>
      </c>
      <c r="M33" s="36" t="s">
        <v>28</v>
      </c>
      <c r="N33" s="36" t="s">
        <v>28</v>
      </c>
      <c r="O33" s="36" t="s">
        <v>28</v>
      </c>
      <c r="P33" s="36" t="s">
        <v>28</v>
      </c>
      <c r="Q33" s="36">
        <v>1</v>
      </c>
      <c r="R33" s="37"/>
    </row>
    <row r="34" spans="1:18" s="38" customFormat="1" ht="9" customHeight="1">
      <c r="A34" s="35" t="s">
        <v>42</v>
      </c>
      <c r="B34" s="40">
        <f>D34</f>
        <v>0</v>
      </c>
      <c r="C34" s="36" t="s">
        <v>33</v>
      </c>
      <c r="D34" s="41">
        <f t="shared" si="2"/>
        <v>0</v>
      </c>
      <c r="E34" s="36" t="s">
        <v>33</v>
      </c>
      <c r="F34" s="36" t="s">
        <v>33</v>
      </c>
      <c r="G34" s="36" t="s">
        <v>33</v>
      </c>
      <c r="H34" s="36" t="s">
        <v>33</v>
      </c>
      <c r="I34" s="36" t="s">
        <v>33</v>
      </c>
      <c r="J34" s="36" t="s">
        <v>33</v>
      </c>
      <c r="K34" s="36" t="s">
        <v>33</v>
      </c>
      <c r="L34" s="36" t="s">
        <v>33</v>
      </c>
      <c r="M34" s="36" t="s">
        <v>33</v>
      </c>
      <c r="N34" s="36" t="s">
        <v>33</v>
      </c>
      <c r="O34" s="36" t="s">
        <v>33</v>
      </c>
      <c r="P34" s="36" t="s">
        <v>33</v>
      </c>
      <c r="Q34" s="36" t="s">
        <v>33</v>
      </c>
      <c r="R34" s="37"/>
    </row>
    <row r="35" spans="1:18" s="38" customFormat="1" ht="9" customHeight="1">
      <c r="A35" s="35" t="s">
        <v>43</v>
      </c>
      <c r="B35" s="28">
        <f>SUM(C35,D35,L35)</f>
        <v>10</v>
      </c>
      <c r="C35" s="36" t="s">
        <v>28</v>
      </c>
      <c r="D35" s="26">
        <f t="shared" si="2"/>
        <v>5</v>
      </c>
      <c r="E35" s="36" t="s">
        <v>28</v>
      </c>
      <c r="F35" s="36">
        <v>5</v>
      </c>
      <c r="G35" s="36" t="s">
        <v>28</v>
      </c>
      <c r="H35" s="36" t="s">
        <v>28</v>
      </c>
      <c r="I35" s="36" t="s">
        <v>28</v>
      </c>
      <c r="J35" s="36" t="s">
        <v>28</v>
      </c>
      <c r="K35" s="36" t="s">
        <v>28</v>
      </c>
      <c r="L35" s="26">
        <v>5</v>
      </c>
      <c r="M35" s="36" t="s">
        <v>28</v>
      </c>
      <c r="N35" s="36" t="s">
        <v>28</v>
      </c>
      <c r="O35" s="36" t="s">
        <v>28</v>
      </c>
      <c r="P35" s="36">
        <v>2</v>
      </c>
      <c r="Q35" s="36">
        <v>3</v>
      </c>
      <c r="R35" s="37"/>
    </row>
    <row r="36" spans="1:18" s="38" customFormat="1" ht="9.9" customHeight="1">
      <c r="A36" s="44"/>
      <c r="B36" s="40">
        <f>D36</f>
        <v>0</v>
      </c>
      <c r="C36" s="36" t="s">
        <v>33</v>
      </c>
      <c r="D36" s="41">
        <f t="shared" si="2"/>
        <v>0</v>
      </c>
      <c r="E36" s="36" t="s">
        <v>33</v>
      </c>
      <c r="F36" s="36" t="s">
        <v>33</v>
      </c>
      <c r="G36" s="36" t="s">
        <v>33</v>
      </c>
      <c r="H36" s="36" t="s">
        <v>33</v>
      </c>
      <c r="I36" s="36" t="s">
        <v>33</v>
      </c>
      <c r="J36" s="36" t="s">
        <v>33</v>
      </c>
      <c r="K36" s="36" t="s">
        <v>33</v>
      </c>
      <c r="L36" s="36" t="s">
        <v>33</v>
      </c>
      <c r="M36" s="36" t="s">
        <v>33</v>
      </c>
      <c r="N36" s="36" t="s">
        <v>33</v>
      </c>
      <c r="O36" s="36" t="s">
        <v>33</v>
      </c>
      <c r="P36" s="36" t="s">
        <v>33</v>
      </c>
      <c r="Q36" s="36" t="s">
        <v>33</v>
      </c>
      <c r="R36" s="37"/>
    </row>
    <row r="37" spans="1:18" s="49" customFormat="1" ht="4.5" customHeight="1" thickBot="1">
      <c r="A37" s="45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8"/>
    </row>
    <row r="38" spans="1:18" s="53" customFormat="1" ht="12" customHeight="1">
      <c r="A38" s="50" t="s">
        <v>27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2"/>
    </row>
  </sheetData>
  <mergeCells count="7">
    <mergeCell ref="A1:Q1"/>
    <mergeCell ref="M2:Q2"/>
    <mergeCell ref="C4:C5"/>
    <mergeCell ref="A4:A5"/>
    <mergeCell ref="B4:B5"/>
    <mergeCell ref="D4:K4"/>
    <mergeCell ref="L4:Q4"/>
  </mergeCells>
  <phoneticPr fontId="5"/>
  <pageMargins left="0.39370078740157483" right="0.39370078740157483" top="0.59055118110236227" bottom="0.27559055118110237" header="0.55118110236220474" footer="0.2362204724409449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