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3-10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2" l="1"/>
  <c r="F15" i="2"/>
  <c r="F14" i="2"/>
  <c r="E17" i="2"/>
  <c r="E16" i="2"/>
  <c r="E15" i="2"/>
  <c r="E14" i="2"/>
  <c r="F16" i="2"/>
  <c r="B13" i="2"/>
</calcChain>
</file>

<file path=xl/sharedStrings.xml><?xml version="1.0" encoding="utf-8"?>
<sst xmlns="http://schemas.openxmlformats.org/spreadsheetml/2006/main" count="19" uniqueCount="14">
  <si>
    <t>心拍再開率</t>
    <rPh sb="0" eb="2">
      <t>シンパク</t>
    </rPh>
    <rPh sb="2" eb="4">
      <t>サイカイ</t>
    </rPh>
    <rPh sb="4" eb="5">
      <t>リツ</t>
    </rPh>
    <phoneticPr fontId="2"/>
  </si>
  <si>
    <t>１か月生存率</t>
    <rPh sb="2" eb="3">
      <t>ゲツ</t>
    </rPh>
    <rPh sb="3" eb="5">
      <t>セイゾン</t>
    </rPh>
    <rPh sb="5" eb="6">
      <t>リツ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</si>
  <si>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</si>
  <si>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</si>
  <si>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心拍再開数</t>
    <rPh sb="0" eb="2">
      <t>シンパク</t>
    </rPh>
    <rPh sb="2" eb="4">
      <t>サイカイ</t>
    </rPh>
    <rPh sb="4" eb="5">
      <t>スウ</t>
    </rPh>
    <phoneticPr fontId="2"/>
  </si>
  <si>
    <t>1か月生存数</t>
    <rPh sb="2" eb="3">
      <t>ゲツ</t>
    </rPh>
    <rPh sb="3" eb="5">
      <t>セイゾン</t>
    </rPh>
    <rPh sb="5" eb="6">
      <t>カズ</t>
    </rPh>
    <phoneticPr fontId="2"/>
  </si>
  <si>
    <t>1か月生存率</t>
    <rPh sb="2" eb="3">
      <t>ゲツ</t>
    </rPh>
    <rPh sb="3" eb="5">
      <t>セイゾン</t>
    </rPh>
    <rPh sb="5" eb="6">
      <t>リツ</t>
    </rPh>
    <phoneticPr fontId="2"/>
  </si>
  <si>
    <t>0-3 分</t>
  </si>
  <si>
    <t>4-6 分</t>
  </si>
  <si>
    <t>7-10 分</t>
  </si>
  <si>
    <t>11 分以上</t>
    <rPh sb="3" eb="4">
      <t>フン</t>
    </rPh>
    <phoneticPr fontId="2"/>
  </si>
  <si>
    <t>合計</t>
    <rPh sb="0" eb="2">
      <t>ゴウケイ</t>
    </rPh>
    <phoneticPr fontId="2"/>
  </si>
  <si>
    <t>平均3分56秒</t>
    <phoneticPr fontId="2"/>
  </si>
  <si>
    <t>　図表3-10　市民目撃から応急手当開始までの所要時間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</si>
</sst>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38" fontId="4" fillId="5" borderId="5" xfId="1" applyFont="1" applyFill="1" applyBorder="1">
      <alignment vertical="center"/>
    </xf>
    <xf numFmtId="176" fontId="4" fillId="5" borderId="5" xfId="2" applyNumberFormat="1" applyFont="1" applyFill="1" applyBorder="1">
      <alignment vertical="center"/>
    </xf>
    <xf numFmtId="176" fontId="3" fillId="2" borderId="1" xfId="2" applyNumberFormat="1" applyFont="1" applyFill="1" applyBorder="1">
      <alignment vertical="center"/>
    </xf>
    <xf numFmtId="38" fontId="4" fillId="0" borderId="1" xfId="1" applyFont="1" applyFill="1" applyBorder="1">
      <alignment vertical="center"/>
    </xf>
    <xf numFmtId="176" fontId="4" fillId="0" borderId="1" xfId="2" applyNumberFormat="1" applyFont="1" applyFill="1" applyBorder="1">
      <alignment vertical="center"/>
    </xf>
    <xf numFmtId="38" fontId="4" fillId="0" borderId="3" xfId="1" applyFont="1" applyFill="1" applyBorder="1">
      <alignment vertical="center"/>
    </xf>
    <xf numFmtId="176" fontId="4" fillId="0" borderId="3" xfId="2" applyNumberFormat="1" applyFont="1" applyFill="1" applyBorder="1">
      <alignment vertical="center"/>
    </xf>
    <xf numFmtId="0" fontId="5" fillId="0" borderId="6" xfId="0" applyFont="1" applyBorder="1">
      <alignment vertical="center"/>
    </xf>
    <xf numFmtId="0" fontId="6" fillId="6" borderId="0" xfId="0" applyFont="1" applyFill="1">
      <alignment vertical="center"/>
    </xf>
    <xf numFmtId="0" fontId="4" fillId="4" borderId="7" xfId="0" applyFont="1" applyFill="1" applyBorder="1" applyAlignment="1">
      <alignment horizontal="center" vertical="center"/>
    </xf>
    <xf numFmtId="38" fontId="4" fillId="0" borderId="7" xfId="1" applyFont="1" applyFill="1" applyBorder="1">
      <alignment vertical="center"/>
    </xf>
    <xf numFmtId="176" fontId="4" fillId="0" borderId="7" xfId="2" applyNumberFormat="1" applyFont="1" applyFill="1" applyBorder="1">
      <alignment vertical="center"/>
    </xf>
    <xf numFmtId="0" fontId="3" fillId="0" borderId="0" xfId="0" applyFo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1862302345225"/>
          <c:y val="0"/>
          <c:w val="0.52249895071685193"/>
          <c:h val="1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'図表3-10'!$D$17</c:f>
              <c:strCache>
                <c:ptCount val="1"/>
                <c:pt idx="0">
                  <c:v>11 分以上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8-4A2C-A4B2-9C585290B0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8-4A2C-A4B2-9C585290B0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'図表3-10'!$E$13:$F$13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'図表3-10'!$E$17:$F$17</c:f>
              <c:numCache>
                <c:formatCode>0.0%</c:formatCode>
                <c:ptCount val="2"/>
                <c:pt idx="0">
                  <c:v>2.336448598130841E-2</c:v>
                </c:pt>
                <c:pt idx="1">
                  <c:v>8.8785046728971959E-2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26-4393-A3D7-9108EB980EBD}"/>
            </c:ext>
          </c:extLst>
        </c:ser>
        <c:ser>
          <c:idx val="2"/>
          <c:order val="1"/>
          <c:tx>
            <c:strRef>
              <c:f>'図表3-10'!$D$16</c:f>
              <c:strCache>
                <c:ptCount val="1"/>
                <c:pt idx="0">
                  <c:v>7-10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CF26-4393-A3D7-9108EB980EB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26-4393-A3D7-9108EB980E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'図表3-10'!$E$13:$F$13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'図表3-10'!$E$16:$F$16</c:f>
              <c:numCache>
                <c:formatCode>0.0%</c:formatCode>
                <c:ptCount val="2"/>
                <c:pt idx="0">
                  <c:v>6.0810810810810814E-2</c:v>
                </c:pt>
                <c:pt idx="1">
                  <c:v>0.1858108108108108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26-4393-A3D7-9108EB980EBD}"/>
            </c:ext>
          </c:extLst>
        </c:ser>
        <c:ser>
          <c:idx val="0"/>
          <c:order val="2"/>
          <c:tx>
            <c:strRef>
              <c:f>'図表3-10'!$D$15</c:f>
              <c:strCache>
                <c:ptCount val="1"/>
                <c:pt idx="0">
                  <c:v>4-6 分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06E0-4106-80D3-119EBFCA9C8D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'図表3-10'!$E$13:$F$13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'図表3-10'!$E$15:$F$15</c:f>
              <c:numCache>
                <c:formatCode>0.0%</c:formatCode>
                <c:ptCount val="2"/>
                <c:pt idx="0">
                  <c:v>8.2514734774066803E-2</c:v>
                </c:pt>
                <c:pt idx="1">
                  <c:v>0.1925343811394892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E0-4106-80D3-119EBFCA9C8D}"/>
            </c:ext>
          </c:extLst>
        </c:ser>
        <c:ser>
          <c:idx val="1"/>
          <c:order val="3"/>
          <c:tx>
            <c:strRef>
              <c:f>'図表3-10'!$D$14</c:f>
              <c:strCache>
                <c:ptCount val="1"/>
                <c:pt idx="0">
                  <c:v>0-3 分</c:v>
                </c:pt>
              </c:strCache>
            </c:strRef>
          </c:tx>
          <c:spPr>
            <a:solidFill>
              <a:srgbClr val="CCFFCC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E0-4106-80D3-119EBFCA9C8D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1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E0-4106-80D3-119EBFCA9C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'図表3-10'!$E$13:$F$13</c:f>
              <c:strCache>
                <c:ptCount val="2"/>
                <c:pt idx="0">
                  <c:v>１か月生存率</c:v>
                </c:pt>
                <c:pt idx="1">
                  <c:v>心拍再開率</c:v>
                </c:pt>
              </c:strCache>
            </c:strRef>
          </c:cat>
          <c:val>
            <c:numRef>
              <c:f>'図表3-10'!$E$14:$F$14</c:f>
              <c:numCache>
                <c:formatCode>0.0%</c:formatCode>
                <c:ptCount val="2"/>
                <c:pt idx="0">
                  <c:v>0.14430095451993263</c:v>
                </c:pt>
                <c:pt idx="1">
                  <c:v>0.25210555867490175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E0-4106-80D3-119EBFCA9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697992543"/>
        <c:axId val="1697987551"/>
      </c:barChart>
      <c:catAx>
        <c:axId val="16979925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697987551"/>
        <c:crosses val="autoZero"/>
        <c:auto val="1"/>
        <c:lblAlgn val="ctr"/>
        <c:lblOffset val="100"/>
        <c:noMultiLvlLbl val="0"/>
      </c:catAx>
      <c:valAx>
        <c:axId val="1697987551"/>
        <c:scaling>
          <c:orientation val="minMax"/>
        </c:scaling>
        <c:delete val="1"/>
        <c:axPos val="b"/>
        <c:numFmt formatCode="0.0%" sourceLinked="1"/>
        <c:majorTickMark val="none"/>
        <c:minorTickMark val="none"/>
        <c:tickLblPos val="nextTo"/>
        <c:crossAx val="1697992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'図表3-10'!$B$13</c:f>
          <c:strCache>
            <c:ptCount val="1"/>
            <c:pt idx="0">
              <c:v>N=2,800</c:v>
            </c:pt>
          </c:strCache>
        </c:strRef>
      </c:tx>
      <c:layout>
        <c:manualLayout>
          <c:xMode val="edge"/>
          <c:yMode val="edge"/>
          <c:x val="4.1869783722777859E-3"/>
          <c:y val="1.951541681065930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7243705888308081E-2"/>
          <c:y val="0.1982303265020709"/>
          <c:w val="0.86080851851851847"/>
          <c:h val="0.86080851851851847"/>
        </c:manualLayout>
      </c:layout>
      <c:pieChart>
        <c:varyColors val="1"/>
        <c:ser>
          <c:idx val="0"/>
          <c:order val="0"/>
          <c:spPr>
            <a:solidFill>
              <a:schemeClr val="bg1"/>
            </a:solidFill>
            <a:ln w="1270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6C-40D8-91E2-42D49FDE808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6C-40D8-91E2-42D49FDE8086}"/>
              </c:ext>
            </c:extLst>
          </c:dPt>
          <c:dPt>
            <c:idx val="2"/>
            <c:bubble3D val="0"/>
            <c:spPr>
              <a:solidFill>
                <a:schemeClr val="bg1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7CE-47F3-BCB0-6AD5813F38E7}"/>
              </c:ext>
            </c:extLst>
          </c:dPt>
          <c:dPt>
            <c:idx val="3"/>
            <c:bubble3D val="0"/>
            <c:spPr>
              <a:noFill/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7CE-47F3-BCB0-6AD5813F38E7}"/>
              </c:ext>
            </c:extLst>
          </c:dPt>
          <c:dLbls>
            <c:dLbl>
              <c:idx val="0"/>
              <c:layout>
                <c:manualLayout>
                  <c:x val="-0.13246932986265469"/>
                  <c:y val="-0.1239470107130514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996262965572207"/>
                      <c:h val="0.176938140767192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8D6C-40D8-91E2-42D49FDE8086}"/>
                </c:ext>
              </c:extLst>
            </c:dLbl>
            <c:dLbl>
              <c:idx val="1"/>
              <c:layout>
                <c:manualLayout>
                  <c:x val="0.11578224212900143"/>
                  <c:y val="-5.498414161194954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D6C-40D8-91E2-42D49FDE8086}"/>
                </c:ext>
              </c:extLst>
            </c:dLbl>
            <c:dLbl>
              <c:idx val="2"/>
              <c:layout>
                <c:manualLayout>
                  <c:x val="0.11881394776234125"/>
                  <c:y val="0.13772007833198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54820873171293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7CE-47F3-BCB0-6AD5813F38E7}"/>
                </c:ext>
              </c:extLst>
            </c:dLbl>
            <c:dLbl>
              <c:idx val="3"/>
              <c:layout>
                <c:manualLayout>
                  <c:x val="-4.4552782799142952E-2"/>
                  <c:y val="2.65017087125139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996636669014984"/>
                      <c:h val="0.165879506969243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F7CE-47F3-BCB0-6AD5813F38E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'図表3-10'!$A$4:$A$7</c:f>
              <c:strCache>
                <c:ptCount val="4"/>
                <c:pt idx="0">
                  <c:v>0-3 分</c:v>
                </c:pt>
                <c:pt idx="1">
                  <c:v>4-6 分</c:v>
                </c:pt>
                <c:pt idx="2">
                  <c:v>7-10 分</c:v>
                </c:pt>
                <c:pt idx="3">
                  <c:v>11 分以上</c:v>
                </c:pt>
              </c:strCache>
            </c:strRef>
          </c:cat>
          <c:val>
            <c:numRef>
              <c:f>'図表3-10'!$B$4:$B$7</c:f>
              <c:numCache>
                <c:formatCode>#,##0_);[Red]\(#,##0\)</c:formatCode>
                <c:ptCount val="4"/>
                <c:pt idx="0">
                  <c:v>1781</c:v>
                </c:pt>
                <c:pt idx="1">
                  <c:v>509</c:v>
                </c:pt>
                <c:pt idx="2">
                  <c:v>296</c:v>
                </c:pt>
                <c:pt idx="3">
                  <c:v>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6C-40D8-91E2-42D49FDE8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11</xdr:row>
      <xdr:rowOff>209550</xdr:rowOff>
    </xdr:from>
    <xdr:to>
      <xdr:col>7</xdr:col>
      <xdr:colOff>352424</xdr:colOff>
      <xdr:row>23</xdr:row>
      <xdr:rowOff>121650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</xdr:row>
      <xdr:rowOff>219075</xdr:rowOff>
    </xdr:from>
    <xdr:to>
      <xdr:col>2</xdr:col>
      <xdr:colOff>704849</xdr:colOff>
      <xdr:row>23</xdr:row>
      <xdr:rowOff>121650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G17"/>
  <sheetViews>
    <sheetView showGridLines="0" tabSelected="1" zoomScaleNormal="100" workbookViewId="0">
      <selection activeCell="A2" sqref="A2"/>
    </sheetView>
  </sheetViews>
  <sheetFormatPr defaultRowHeight="18" x14ac:dyDescent="0.55000000000000004"/>
  <cols>
    <col min="1" max="7" width="11.08203125" customWidth="1"/>
    <col min="8" max="8" width="4.75" customWidth="1"/>
    <col min="12" max="13" width="10.5" bestFit="1" customWidth="1"/>
    <col min="15" max="16" width="11" bestFit="1" customWidth="1"/>
    <col min="17" max="18" width="13" bestFit="1" customWidth="1"/>
  </cols>
  <sheetData>
    <row r="1" spans="1:7" x14ac:dyDescent="0.55000000000000004">
      <c r="A1" s="15" t="s">
        <v>13</v>
      </c>
      <c r="B1" s="15"/>
      <c r="C1" s="15"/>
      <c r="D1" s="15"/>
      <c r="E1" s="15"/>
      <c r="F1" s="15"/>
      <c r="G1" s="15"/>
    </row>
    <row r="2" spans="1:7" ht="10" customHeight="1" x14ac:dyDescent="0.55000000000000004"/>
    <row r="3" spans="1:7" x14ac:dyDescent="0.55000000000000004">
      <c r="A3" s="1"/>
      <c r="B3" s="1" t="s">
        <v>2</v>
      </c>
      <c r="C3" s="1" t="s">
        <v>3</v>
      </c>
      <c r="D3" s="1" t="s">
        <v>4</v>
      </c>
      <c r="E3" s="1" t="s">
        <v>0</v>
      </c>
      <c r="F3" s="1" t="s">
        <v>5</v>
      </c>
      <c r="G3" s="2" t="s">
        <v>6</v>
      </c>
    </row>
    <row r="4" spans="1:7" x14ac:dyDescent="0.55000000000000004">
      <c r="A4" s="3" t="s">
        <v>7</v>
      </c>
      <c r="B4" s="10">
        <v>1781</v>
      </c>
      <c r="C4" s="11">
        <v>0.63607142857142862</v>
      </c>
      <c r="D4" s="10">
        <v>449</v>
      </c>
      <c r="E4" s="11">
        <v>0.25210555867490175</v>
      </c>
      <c r="F4" s="10">
        <v>257</v>
      </c>
      <c r="G4" s="11">
        <v>0.14430095451993263</v>
      </c>
    </row>
    <row r="5" spans="1:7" x14ac:dyDescent="0.55000000000000004">
      <c r="A5" s="16" t="s">
        <v>8</v>
      </c>
      <c r="B5" s="17">
        <v>509</v>
      </c>
      <c r="C5" s="18">
        <v>0.18178571428571427</v>
      </c>
      <c r="D5" s="17">
        <v>98</v>
      </c>
      <c r="E5" s="18">
        <v>0.1925343811394892</v>
      </c>
      <c r="F5" s="17">
        <v>42</v>
      </c>
      <c r="G5" s="18">
        <v>8.2514734774066803E-2</v>
      </c>
    </row>
    <row r="6" spans="1:7" x14ac:dyDescent="0.55000000000000004">
      <c r="A6" s="16" t="s">
        <v>9</v>
      </c>
      <c r="B6" s="17">
        <v>296</v>
      </c>
      <c r="C6" s="18">
        <v>0.10571428571428572</v>
      </c>
      <c r="D6" s="17">
        <v>55</v>
      </c>
      <c r="E6" s="18">
        <v>0.1858108108108108</v>
      </c>
      <c r="F6" s="17">
        <v>18</v>
      </c>
      <c r="G6" s="18">
        <v>6.0810810810810814E-2</v>
      </c>
    </row>
    <row r="7" spans="1:7" ht="18.5" thickBot="1" x14ac:dyDescent="0.6">
      <c r="A7" s="5" t="s">
        <v>10</v>
      </c>
      <c r="B7" s="12">
        <v>214</v>
      </c>
      <c r="C7" s="13">
        <v>7.6428571428571429E-2</v>
      </c>
      <c r="D7" s="12">
        <v>19</v>
      </c>
      <c r="E7" s="13">
        <v>8.8785046728971959E-2</v>
      </c>
      <c r="F7" s="12">
        <v>5</v>
      </c>
      <c r="G7" s="13">
        <v>2.336448598130841E-2</v>
      </c>
    </row>
    <row r="8" spans="1:7" ht="18.5" thickTop="1" x14ac:dyDescent="0.55000000000000004">
      <c r="A8" s="6" t="s">
        <v>11</v>
      </c>
      <c r="B8" s="7">
        <v>2800</v>
      </c>
      <c r="C8" s="8">
        <v>1</v>
      </c>
      <c r="D8" s="7">
        <v>621</v>
      </c>
      <c r="E8" s="8">
        <v>0.22178571428571428</v>
      </c>
      <c r="F8" s="7">
        <v>322</v>
      </c>
      <c r="G8" s="8">
        <v>0.115</v>
      </c>
    </row>
    <row r="9" spans="1:7" x14ac:dyDescent="0.55000000000000004">
      <c r="A9" s="19" t="s">
        <v>12</v>
      </c>
    </row>
    <row r="12" spans="1:7" ht="18.5" thickBot="1" x14ac:dyDescent="0.6"/>
    <row r="13" spans="1:7" ht="18.5" thickBot="1" x14ac:dyDescent="0.6">
      <c r="B13" s="14" t="str">
        <f>"N="&amp;TEXT(B8,"#,###")</f>
        <v>N=2,800</v>
      </c>
      <c r="D13" s="4"/>
      <c r="E13" s="4" t="s">
        <v>1</v>
      </c>
      <c r="F13" s="4" t="s">
        <v>0</v>
      </c>
    </row>
    <row r="14" spans="1:7" x14ac:dyDescent="0.55000000000000004">
      <c r="D14" s="4" t="s">
        <v>7</v>
      </c>
      <c r="E14" s="9">
        <f>G4</f>
        <v>0.14430095451993263</v>
      </c>
      <c r="F14" s="9">
        <f>E4</f>
        <v>0.25210555867490175</v>
      </c>
    </row>
    <row r="15" spans="1:7" x14ac:dyDescent="0.55000000000000004">
      <c r="D15" s="4" t="s">
        <v>8</v>
      </c>
      <c r="E15" s="9">
        <f>G5</f>
        <v>8.2514734774066803E-2</v>
      </c>
      <c r="F15" s="9">
        <f>E5</f>
        <v>0.1925343811394892</v>
      </c>
    </row>
    <row r="16" spans="1:7" x14ac:dyDescent="0.55000000000000004">
      <c r="D16" s="4" t="s">
        <v>9</v>
      </c>
      <c r="E16" s="9">
        <f>G6</f>
        <v>6.0810810810810814E-2</v>
      </c>
      <c r="F16" s="9">
        <f>E6</f>
        <v>0.1858108108108108</v>
      </c>
    </row>
    <row r="17" spans="4:6" x14ac:dyDescent="0.55000000000000004">
      <c r="D17" s="4" t="s">
        <v>10</v>
      </c>
      <c r="E17" s="9">
        <f>G7</f>
        <v>2.336448598130841E-2</v>
      </c>
      <c r="F17" s="9">
        <f>E7</f>
        <v>8.8785046728971959E-2</v>
      </c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図表3-10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