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D22" i="1"/>
  <c r="D21" i="1"/>
  <c r="D20" i="1"/>
  <c r="D19" i="1"/>
  <c r="D18" i="1"/>
  <c r="D17" i="1"/>
  <c r="C22" i="1"/>
  <c r="C21" i="1"/>
  <c r="C20" i="1"/>
  <c r="C19" i="1"/>
  <c r="C18" i="1"/>
  <c r="C17" i="1"/>
  <c r="B14" i="1" l="1"/>
</calcChain>
</file>

<file path=xl/sharedStrings.xml><?xml version="1.0" encoding="utf-8"?>
<sst xmlns="http://schemas.openxmlformats.org/spreadsheetml/2006/main" count="17" uniqueCount="15">
  <si>
    <t>搬送人員</t>
    <rPh sb="0" eb="2">
      <t>ハンソウ</t>
    </rPh>
    <rPh sb="2" eb="4">
      <t>ジンイン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</si>
  <si>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</si>
  <si>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</si>
  <si>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所要時間</t>
    <rPh sb="0" eb="2">
      <t>ショヨウ</t>
    </rPh>
    <rPh sb="2" eb="4">
      <t>ジカン</t>
    </rPh>
    <phoneticPr fontId="2"/>
  </si>
  <si>
    <t>割合</t>
    <rPh sb="0" eb="2">
      <t>ワリアイ</t>
    </rPh>
    <phoneticPr fontId="2"/>
  </si>
  <si>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</si>
  <si>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</si>
  <si>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20-29分</t>
  </si>
  <si>
    <t>30-39分</t>
  </si>
  <si>
    <t>40-49分</t>
  </si>
  <si>
    <t>50-59分</t>
  </si>
  <si>
    <t>合計</t>
    <rPh sb="0" eb="2">
      <t>ゴウケイ</t>
    </rPh>
    <phoneticPr fontId="2"/>
  </si>
  <si>
    <t>20分未満</t>
  </si>
  <si>
    <t>60分以上</t>
  </si>
  <si>
    <t>　図表3-22　市民目撃から医療機関収容までの所要時間別搬送人員内訳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</si>
</sst>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176" fontId="4" fillId="0" borderId="5" xfId="2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176" fontId="4" fillId="0" borderId="1" xfId="2" applyNumberFormat="1" applyFont="1" applyBorder="1">
      <alignment vertical="center"/>
    </xf>
    <xf numFmtId="0" fontId="4" fillId="4" borderId="8" xfId="0" applyFont="1" applyFill="1" applyBorder="1" applyAlignment="1">
      <alignment horizontal="center" vertical="center"/>
    </xf>
    <xf numFmtId="38" fontId="4" fillId="0" borderId="8" xfId="1" applyFont="1" applyBorder="1">
      <alignment vertical="center"/>
    </xf>
    <xf numFmtId="176" fontId="4" fillId="0" borderId="8" xfId="2" applyNumberFormat="1" applyFont="1" applyBorder="1">
      <alignment vertical="center"/>
    </xf>
    <xf numFmtId="0" fontId="4" fillId="5" borderId="7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176" fontId="3" fillId="3" borderId="4" xfId="2" applyNumberFormat="1" applyFont="1" applyFill="1" applyBorder="1">
      <alignment vertical="center"/>
    </xf>
    <xf numFmtId="0" fontId="5" fillId="0" borderId="9" xfId="0" applyFont="1" applyBorder="1">
      <alignment vertical="center"/>
    </xf>
    <xf numFmtId="0" fontId="6" fillId="6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Relationship Id="rId3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'図表3-22'!$B$14</c:f>
          <c:strCache>
            <c:ptCount val="1"/>
            <c:pt idx="0">
              <c:v>N=5,148</c:v>
            </c:pt>
          </c:strCache>
        </c:strRef>
      </c:tx>
      <c:layout>
        <c:manualLayout>
          <c:xMode val="edge"/>
          <c:yMode val="edge"/>
          <c:x val="0.25214367816091954"/>
          <c:y val="3.42148148148148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69588122605365"/>
          <c:y val="0.17004555555555556"/>
          <c:w val="0.34620178799489143"/>
          <c:h val="0.8031881481481481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1E-4F61-A6A8-E0EC8B38006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1E-4F61-A6A8-E0EC8B380068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1E-4F61-A6A8-E0EC8B38006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1E-4F61-A6A8-E0EC8B38006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1E-4F61-A6A8-E0EC8B380068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1E-4F61-A6A8-E0EC8B380068}"/>
              </c:ext>
            </c:extLst>
          </c:dPt>
          <c:dLbls>
            <c:dLbl>
              <c:idx val="0"/>
              <c:layout>
                <c:manualLayout>
                  <c:x val="-7.5432950191570883E-2"/>
                  <c:y val="3.11514814814814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1E-4F61-A6A8-E0EC8B380068}"/>
                </c:ext>
              </c:extLst>
            </c:dLbl>
            <c:dLbl>
              <c:idx val="1"/>
              <c:layout>
                <c:manualLayout>
                  <c:x val="1.5307950191570807E-2"/>
                  <c:y val="2.13762962962962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1E-4F61-A6A8-E0EC8B380068}"/>
                </c:ext>
              </c:extLst>
            </c:dLbl>
            <c:dLbl>
              <c:idx val="2"/>
              <c:layout>
                <c:manualLayout>
                  <c:x val="-0.11446535759897836"/>
                  <c:y val="8.059518518518518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1E-4F61-A6A8-E0EC8B380068}"/>
                </c:ext>
              </c:extLst>
            </c:dLbl>
            <c:dLbl>
              <c:idx val="3"/>
              <c:layout>
                <c:manualLayout>
                  <c:x val="-3.7415868454661556E-2"/>
                  <c:y val="-0.1062122222222223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1E-4F61-A6A8-E0EC8B380068}"/>
                </c:ext>
              </c:extLst>
            </c:dLbl>
            <c:dLbl>
              <c:idx val="4"/>
              <c:layout>
                <c:manualLayout>
                  <c:x val="0.10830028735632184"/>
                  <c:y val="-4.21785185185186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1E-4F61-A6A8-E0EC8B380068}"/>
                </c:ext>
              </c:extLst>
            </c:dLbl>
            <c:dLbl>
              <c:idx val="5"/>
              <c:layout>
                <c:manualLayout>
                  <c:x val="8.0546296296296296E-2"/>
                  <c:y val="0.2034351851851851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1E-4F61-A6A8-E0EC8B3800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'図表3-22'!$A$5:$A$10</c:f>
              <c:strCache>
                <c:ptCount val="6"/>
                <c:pt idx="0">
                  <c:v>20分未満</c:v>
                </c:pt>
                <c:pt idx="1">
                  <c:v>20-29分</c:v>
                </c:pt>
                <c:pt idx="2">
                  <c:v>30-39分</c:v>
                </c:pt>
                <c:pt idx="3">
                  <c:v>40-49分</c:v>
                </c:pt>
                <c:pt idx="4">
                  <c:v>50-59分</c:v>
                </c:pt>
                <c:pt idx="5">
                  <c:v>60分以上</c:v>
                </c:pt>
              </c:strCache>
            </c:strRef>
          </c:cat>
          <c:val>
            <c:numRef>
              <c:f>'図表3-22'!$C$5:$C$10</c:f>
              <c:numCache>
                <c:formatCode>0.0%</c:formatCode>
                <c:ptCount val="6"/>
                <c:pt idx="0">
                  <c:v>3.690753690753691E-3</c:v>
                </c:pt>
                <c:pt idx="1">
                  <c:v>7.6146076146076144E-2</c:v>
                </c:pt>
                <c:pt idx="2">
                  <c:v>0.25019425019425018</c:v>
                </c:pt>
                <c:pt idx="3">
                  <c:v>0.30846930846930848</c:v>
                </c:pt>
                <c:pt idx="4">
                  <c:v>0.18628593628593629</c:v>
                </c:pt>
                <c:pt idx="5">
                  <c:v>0.1752136752136752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1E-4F61-A6A8-E0EC8B380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9269841269845"/>
          <c:y val="0"/>
          <c:w val="0.71588920634920639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'図表3-22'!$B$22</c:f>
              <c:strCache>
                <c:ptCount val="1"/>
                <c:pt idx="0">
                  <c:v>60分以上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'図表3-22'!$C$16:$D$16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'図表3-22'!$C$22:$D$22</c:f>
              <c:numCache>
                <c:formatCode>0.0%</c:formatCode>
                <c:ptCount val="2"/>
                <c:pt idx="0">
                  <c:v>7.5388026607538808E-2</c:v>
                </c:pt>
                <c:pt idx="1">
                  <c:v>0.19401330376940132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F-4EEB-86E1-79ED33BDFA57}"/>
            </c:ext>
          </c:extLst>
        </c:ser>
        <c:ser>
          <c:idx val="3"/>
          <c:order val="1"/>
          <c:tx>
            <c:strRef>
              <c:f>'図表3-22'!$B$21</c:f>
              <c:strCache>
                <c:ptCount val="1"/>
                <c:pt idx="0">
                  <c:v>50-59分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'図表3-22'!$C$21:$D$21</c:f>
              <c:numCache>
                <c:formatCode>0.0%</c:formatCode>
                <c:ptCount val="2"/>
                <c:pt idx="0">
                  <c:v>5.213764337851929E-2</c:v>
                </c:pt>
                <c:pt idx="1">
                  <c:v>0.17205422314911367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F-4EEB-86E1-79ED33BDFA57}"/>
            </c:ext>
          </c:extLst>
        </c:ser>
        <c:ser>
          <c:idx val="5"/>
          <c:order val="2"/>
          <c:tx>
            <c:strRef>
              <c:f>'図表3-22'!$B$20</c:f>
              <c:strCache>
                <c:ptCount val="1"/>
                <c:pt idx="0">
                  <c:v>40-49分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'図表3-22'!$C$20:$D$20</c:f>
              <c:numCache>
                <c:formatCode>0.0%</c:formatCode>
                <c:ptCount val="2"/>
                <c:pt idx="0">
                  <c:v>5.8564231738035266E-2</c:v>
                </c:pt>
                <c:pt idx="1">
                  <c:v>0.16624685138539042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F-4EEB-86E1-79ED33BDFA57}"/>
            </c:ext>
          </c:extLst>
        </c:ser>
        <c:ser>
          <c:idx val="4"/>
          <c:order val="3"/>
          <c:tx>
            <c:strRef>
              <c:f>'図表3-22'!$B$19</c:f>
              <c:strCache>
                <c:ptCount val="1"/>
                <c:pt idx="0">
                  <c:v>30-39分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7BF-4EEB-86E1-79ED33BDFA57}"/>
              </c:ext>
            </c:extLst>
          </c:dPt>
          <c:dPt>
            <c:idx val="1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7BF-4EEB-86E1-79ED33BDFA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'図表3-22'!$C$19:$D$19</c:f>
              <c:numCache>
                <c:formatCode>0.0%</c:formatCode>
                <c:ptCount val="2"/>
                <c:pt idx="0">
                  <c:v>0.11335403726708075</c:v>
                </c:pt>
                <c:pt idx="1">
                  <c:v>0.18478260869565216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BF-4EEB-86E1-79ED33BDFA57}"/>
            </c:ext>
          </c:extLst>
        </c:ser>
        <c:ser>
          <c:idx val="2"/>
          <c:order val="4"/>
          <c:tx>
            <c:strRef>
              <c:f>'図表3-22'!$B$18</c:f>
              <c:strCache>
                <c:ptCount val="1"/>
                <c:pt idx="0">
                  <c:v>20-29分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BF-4EEB-86E1-79ED33BDFA5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7BF-4EEB-86E1-79ED33BDFA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'図表3-22'!$C$18:$D$18</c:f>
              <c:numCache>
                <c:formatCode>0.0%</c:formatCode>
                <c:ptCount val="2"/>
                <c:pt idx="0">
                  <c:v>0.14795918367346939</c:v>
                </c:pt>
                <c:pt idx="1">
                  <c:v>0.2066326530612245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BF-4EEB-86E1-79ED33BDFA57}"/>
            </c:ext>
          </c:extLst>
        </c:ser>
        <c:ser>
          <c:idx val="0"/>
          <c:order val="5"/>
          <c:tx>
            <c:strRef>
              <c:f>'図表3-22'!$B$17</c:f>
              <c:strCache>
                <c:ptCount val="1"/>
                <c:pt idx="0">
                  <c:v>20分未満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7BF-4EEB-86E1-79ED33BDFA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'図表3-22'!$C$16:$D$16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'図表3-22'!$C$17:$D$17</c:f>
              <c:numCache>
                <c:formatCode>0.0%</c:formatCode>
                <c:ptCount val="2"/>
                <c:pt idx="0">
                  <c:v>0.10526315789473684</c:v>
                </c:pt>
                <c:pt idx="1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7BF-4EEB-86E1-79ED33BD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787125</xdr:colOff>
      <xdr:row>23</xdr:row>
      <xdr:rowOff>61575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171450</xdr:rowOff>
    </xdr:from>
    <xdr:to>
      <xdr:col>6</xdr:col>
      <xdr:colOff>787125</xdr:colOff>
      <xdr:row>38</xdr:row>
      <xdr:rowOff>113700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0.13477</cdr:x>
      <cdr:y>0.49858</cdr:y>
    </cdr:from>
    <cdr:to>
      <cdr:x>0.21944</cdr:x>
      <cdr:y>0.49858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1326A3F-2207-3A35-3626-2541E93B8B3F}"/>
            </a:ext>
          </a:extLst>
        </cdr:cNvPr>
        <cdr:cNvCxnSpPr/>
      </cdr:nvCxnSpPr>
      <cdr:spPr>
        <a:xfrm xmlns:a="http://schemas.openxmlformats.org/drawingml/2006/main">
          <a:off x="849081" y="1633340"/>
          <a:ext cx="5334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22"/>
  <sheetViews>
    <sheetView showGridLines="0" tabSelected="1" zoomScaleNormal="100" workbookViewId="0">
      <selection activeCell="A2" sqref="A2"/>
    </sheetView>
  </sheetViews>
  <sheetFormatPr defaultRowHeight="18" x14ac:dyDescent="0.55000000000000004"/>
  <cols>
    <col min="1" max="1" width="15.58203125" customWidth="1"/>
    <col min="2" max="7" width="11.25" customWidth="1"/>
  </cols>
  <sheetData>
    <row r="1" spans="1:7" x14ac:dyDescent="0.55000000000000004">
      <c r="A1" s="21" t="s">
        <v>14</v>
      </c>
      <c r="B1" s="21"/>
      <c r="C1" s="21"/>
      <c r="D1" s="21"/>
      <c r="E1" s="21"/>
      <c r="F1" s="21"/>
      <c r="G1" s="21"/>
    </row>
    <row r="2" spans="1:7" ht="10" customHeight="1" x14ac:dyDescent="0.55000000000000004"/>
    <row r="3" spans="1:7" x14ac:dyDescent="0.55000000000000004">
      <c r="A3" s="1"/>
      <c r="B3" s="22" t="s">
        <v>0</v>
      </c>
      <c r="C3" s="23"/>
      <c r="D3" s="24" t="s">
        <v>1</v>
      </c>
      <c r="E3" s="25"/>
      <c r="F3" s="22" t="s">
        <v>2</v>
      </c>
      <c r="G3" s="23"/>
    </row>
    <row r="4" spans="1:7" x14ac:dyDescent="0.55000000000000004">
      <c r="A4" s="2"/>
      <c r="B4" s="3"/>
      <c r="C4" s="4" t="s">
        <v>4</v>
      </c>
      <c r="D4" s="5"/>
      <c r="E4" s="4" t="s">
        <v>5</v>
      </c>
      <c r="F4" s="3"/>
      <c r="G4" s="4" t="s">
        <v>6</v>
      </c>
    </row>
    <row r="5" spans="1:7" x14ac:dyDescent="0.55000000000000004">
      <c r="A5" s="6" t="s">
        <v>12</v>
      </c>
      <c r="B5" s="7">
        <v>19</v>
      </c>
      <c r="C5" s="8">
        <v>3.690753690753691E-3</v>
      </c>
      <c r="D5" s="7">
        <v>3</v>
      </c>
      <c r="E5" s="8">
        <v>0.15789473684210525</v>
      </c>
      <c r="F5" s="7">
        <v>2</v>
      </c>
      <c r="G5" s="8">
        <v>0.10526315789473684</v>
      </c>
    </row>
    <row r="6" spans="1:7" x14ac:dyDescent="0.55000000000000004">
      <c r="A6" s="9" t="s">
        <v>7</v>
      </c>
      <c r="B6" s="10">
        <v>392</v>
      </c>
      <c r="C6" s="11">
        <v>7.6146076146076144E-2</v>
      </c>
      <c r="D6" s="10">
        <v>81</v>
      </c>
      <c r="E6" s="11">
        <v>0.2066326530612245</v>
      </c>
      <c r="F6" s="10">
        <v>58</v>
      </c>
      <c r="G6" s="11">
        <v>0.14795918367346939</v>
      </c>
    </row>
    <row r="7" spans="1:7" x14ac:dyDescent="0.55000000000000004">
      <c r="A7" s="9" t="s">
        <v>8</v>
      </c>
      <c r="B7" s="10">
        <v>1288</v>
      </c>
      <c r="C7" s="11">
        <v>0.25019425019425018</v>
      </c>
      <c r="D7" s="10">
        <v>238</v>
      </c>
      <c r="E7" s="11">
        <v>0.18478260869565216</v>
      </c>
      <c r="F7" s="10">
        <v>146</v>
      </c>
      <c r="G7" s="11">
        <v>0.11335403726708075</v>
      </c>
    </row>
    <row r="8" spans="1:7" x14ac:dyDescent="0.55000000000000004">
      <c r="A8" s="9" t="s">
        <v>9</v>
      </c>
      <c r="B8" s="10">
        <v>1588</v>
      </c>
      <c r="C8" s="11">
        <v>0.30846930846930848</v>
      </c>
      <c r="D8" s="10">
        <v>264</v>
      </c>
      <c r="E8" s="11">
        <v>0.16624685138539042</v>
      </c>
      <c r="F8" s="10">
        <v>93</v>
      </c>
      <c r="G8" s="11">
        <v>5.8564231738035266E-2</v>
      </c>
    </row>
    <row r="9" spans="1:7" x14ac:dyDescent="0.55000000000000004">
      <c r="A9" s="9" t="s">
        <v>10</v>
      </c>
      <c r="B9" s="10">
        <v>959</v>
      </c>
      <c r="C9" s="11">
        <v>0.18628593628593629</v>
      </c>
      <c r="D9" s="10">
        <v>165</v>
      </c>
      <c r="E9" s="11">
        <v>0.17205422314911367</v>
      </c>
      <c r="F9" s="10">
        <v>50</v>
      </c>
      <c r="G9" s="11">
        <v>5.213764337851929E-2</v>
      </c>
    </row>
    <row r="10" spans="1:7" ht="18.5" thickBot="1" x14ac:dyDescent="0.6">
      <c r="A10" s="12" t="s">
        <v>13</v>
      </c>
      <c r="B10" s="13">
        <v>902</v>
      </c>
      <c r="C10" s="14">
        <v>0.1752136752136752</v>
      </c>
      <c r="D10" s="13">
        <v>175</v>
      </c>
      <c r="E10" s="14">
        <v>0.19401330376940132</v>
      </c>
      <c r="F10" s="13">
        <v>68</v>
      </c>
      <c r="G10" s="14">
        <v>7.5388026607538808E-2</v>
      </c>
    </row>
    <row r="11" spans="1:7" ht="18.5" thickTop="1" x14ac:dyDescent="0.55000000000000004">
      <c r="A11" s="15" t="s">
        <v>11</v>
      </c>
      <c r="B11" s="16">
        <v>5148</v>
      </c>
      <c r="C11" s="17">
        <v>1</v>
      </c>
      <c r="D11" s="16">
        <v>926</v>
      </c>
      <c r="E11" s="17">
        <v>0.17987567987567987</v>
      </c>
      <c r="F11" s="16">
        <v>417</v>
      </c>
      <c r="G11" s="17">
        <v>8.1002331002331007E-2</v>
      </c>
    </row>
    <row r="13" spans="1:7" ht="18.5" thickBot="1" x14ac:dyDescent="0.6"/>
    <row r="14" spans="1:7" ht="18.5" thickBot="1" x14ac:dyDescent="0.6">
      <c r="B14" s="20" t="str">
        <f>"N="&amp;TEXT(B11,"#,###")</f>
        <v>N=5,148</v>
      </c>
    </row>
    <row r="16" spans="1:7" x14ac:dyDescent="0.55000000000000004">
      <c r="B16" s="18" t="s">
        <v>3</v>
      </c>
      <c r="C16" s="18" t="s">
        <v>6</v>
      </c>
      <c r="D16" s="18" t="s">
        <v>5</v>
      </c>
    </row>
    <row r="17" spans="2:4" x14ac:dyDescent="0.55000000000000004">
      <c r="B17" s="18" t="str">
        <f t="shared" ref="B17:B22" si="0">A5</f>
        <v>20分未満</v>
      </c>
      <c r="C17" s="19">
        <f t="shared" ref="C17:C22" si="1">G5</f>
        <v>0.10526315789473684</v>
      </c>
      <c r="D17" s="19">
        <f t="shared" ref="D17:D22" si="2">E5</f>
        <v>0.15789473684210525</v>
      </c>
    </row>
    <row r="18" spans="2:4" x14ac:dyDescent="0.55000000000000004">
      <c r="B18" s="18" t="str">
        <f t="shared" si="0"/>
        <v>20-29分</v>
      </c>
      <c r="C18" s="19">
        <f t="shared" si="1"/>
        <v>0.14795918367346939</v>
      </c>
      <c r="D18" s="19">
        <f t="shared" si="2"/>
        <v>0.2066326530612245</v>
      </c>
    </row>
    <row r="19" spans="2:4" x14ac:dyDescent="0.55000000000000004">
      <c r="B19" s="18" t="str">
        <f t="shared" si="0"/>
        <v>30-39分</v>
      </c>
      <c r="C19" s="19">
        <f t="shared" si="1"/>
        <v>0.11335403726708075</v>
      </c>
      <c r="D19" s="19">
        <f t="shared" si="2"/>
        <v>0.18478260869565216</v>
      </c>
    </row>
    <row r="20" spans="2:4" x14ac:dyDescent="0.55000000000000004">
      <c r="B20" s="18" t="str">
        <f t="shared" si="0"/>
        <v>40-49分</v>
      </c>
      <c r="C20" s="19">
        <f t="shared" si="1"/>
        <v>5.8564231738035266E-2</v>
      </c>
      <c r="D20" s="19">
        <f t="shared" si="2"/>
        <v>0.16624685138539042</v>
      </c>
    </row>
    <row r="21" spans="2:4" x14ac:dyDescent="0.55000000000000004">
      <c r="B21" s="18" t="str">
        <f t="shared" si="0"/>
        <v>50-59分</v>
      </c>
      <c r="C21" s="19">
        <f t="shared" si="1"/>
        <v>5.213764337851929E-2</v>
      </c>
      <c r="D21" s="19">
        <f t="shared" si="2"/>
        <v>0.17205422314911367</v>
      </c>
    </row>
    <row r="22" spans="2:4" x14ac:dyDescent="0.55000000000000004">
      <c r="B22" s="18" t="str">
        <f t="shared" si="0"/>
        <v>60分以上</v>
      </c>
      <c r="C22" s="19">
        <f t="shared" si="1"/>
        <v>7.5388026607538808E-2</v>
      </c>
      <c r="D22" s="19">
        <f t="shared" si="2"/>
        <v>0.19401330376940132</v>
      </c>
    </row>
  </sheetData>
  <sheetProtection sheet="1" objects="1" scenarios="1"/>
  <mergeCells count="3">
    <mergeCell ref="B3:C3"/>
    <mergeCell ref="D3:E3"/>
    <mergeCell ref="F3:G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図表3-22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