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0" yWindow="8430" windowWidth="9440" windowHeight="5480" firstSheet="5" activeTab="5"/>
  </bookViews>
  <sheets>
    <sheet name="157" sheetId="1" state="hidden" r:id="rId1"/>
    <sheet name="12年度" sheetId="2" state="hidden" r:id="rId2"/>
    <sheet name="13年度" sheetId="3" state="hidden" r:id="rId3"/>
    <sheet name="14年度" sheetId="4" state="hidden" r:id="rId4"/>
    <sheet name="２５年度" sheetId="5" state="hidden" r:id="rId5"/>
    <sheet name="令和６年度  " sheetId="10" r:id="rId6"/>
  </sheets>
  <definedNames>
    <definedName name="\P" localSheetId="2">'13年度'!#REF!</definedName>
    <definedName name="\P" localSheetId="3">'14年度'!#REF!</definedName>
    <definedName name="\P" localSheetId="4">'12年度'!#REF!</definedName>
    <definedName name="\P" localSheetId="5">'12年度'!#REF!</definedName>
    <definedName name="\P">'12年度'!#REF!</definedName>
    <definedName name="_xlnm.Print_Area" localSheetId="4">'２５年度'!$A$1:$E$32</definedName>
    <definedName name="_xlnm.Print_Area" localSheetId="5">'令和６年度  '!$A$1:$E$32</definedName>
    <definedName name="Z_3096BA36_7FCB_4E7A_9986_50A34C99398A_.wvu.PrintArea" localSheetId="4" hidden="1">'２５年度'!$A$1:$E$32</definedName>
    <definedName name="Z_3096BA36_7FCB_4E7A_9986_50A34C99398A_.wvu.PrintArea" localSheetId="5" hidden="1">'令和６年度  '!$A$1:$E$32</definedName>
    <definedName name="Z_315097B7_51CE_4B57_A13D_920346024E2F_.wvu.PrintArea" localSheetId="4" hidden="1">'２５年度'!$A$1:$E$32</definedName>
    <definedName name="Z_315097B7_51CE_4B57_A13D_920346024E2F_.wvu.PrintArea" localSheetId="5" hidden="1">'令和６年度  '!$A$1:$E$32</definedName>
    <definedName name="Z_4D566922_E963_4A48_8E0A_B9E02244278F_.wvu.PrintArea" localSheetId="4" hidden="1">'２５年度'!$A$1:$E$32</definedName>
    <definedName name="Z_4D566922_E963_4A48_8E0A_B9E02244278F_.wvu.PrintArea" localSheetId="5" hidden="1">'令和６年度  '!$A$1:$E$32</definedName>
    <definedName name="Z_50E8D608_AD75_4D7C_85C1_3F971C411CC0_.wvu.PrintArea" localSheetId="4" hidden="1">'２５年度'!$A$1:$E$32</definedName>
    <definedName name="Z_50E8D608_AD75_4D7C_85C1_3F971C411CC0_.wvu.PrintArea" localSheetId="5" hidden="1">'令和６年度  '!$A$1:$E$32</definedName>
    <definedName name="Z_67F0FE79_9FCF_4F1C_AF4E_679F1BBA1D83_.wvu.PrintArea" localSheetId="4" hidden="1">'２５年度'!$A$1:$E$32</definedName>
    <definedName name="Z_67F0FE79_9FCF_4F1C_AF4E_679F1BBA1D83_.wvu.PrintArea" localSheetId="5" hidden="1">'令和６年度  '!$A$1:$E$32</definedName>
    <definedName name="Z_88422CE5_C6BE_4BC8_9FD5_2B3FAB6E7C9C_.wvu.PrintArea" localSheetId="4" hidden="1">'２５年度'!$A$1:$E$32</definedName>
    <definedName name="Z_88422CE5_C6BE_4BC8_9FD5_2B3FAB6E7C9C_.wvu.PrintArea" localSheetId="5" hidden="1">'令和６年度  '!$A$1:$E$32</definedName>
    <definedName name="Z_9C0FE29E_FF1B_4370_A15D_B374CEEDABE9_.wvu.PrintArea" localSheetId="4" hidden="1">'２５年度'!$A$1:$E$32</definedName>
    <definedName name="Z_9C0FE29E_FF1B_4370_A15D_B374CEEDABE9_.wvu.PrintArea" localSheetId="5" hidden="1">'令和６年度  '!$A$1:$E$32</definedName>
    <definedName name="Z_B27CC7A8_6B44_4623_80F4_09362099BC26_.wvu.PrintArea" localSheetId="4" hidden="1">'２５年度'!$A$1:$E$32</definedName>
    <definedName name="Z_B27CC7A8_6B44_4623_80F4_09362099BC26_.wvu.PrintArea" localSheetId="5" hidden="1">'令和６年度  '!$A$1:$E$32</definedName>
    <definedName name="Z_DAE38A2A_1966_4120_AD4D_BC0E3BC92524_.wvu.PrintArea" localSheetId="4" hidden="1">'２５年度'!$A$1:$E$32</definedName>
    <definedName name="Z_DAE38A2A_1966_4120_AD4D_BC0E3BC92524_.wvu.PrintArea" localSheetId="5" hidden="1">'令和６年度  '!$A$1:$E$32</definedName>
    <definedName name="Z_E607E570_0013_4FFD_BA52_D0A84A87E9CF_.wvu.PrintArea" localSheetId="4" hidden="1">'２５年度'!$A$1:$E$32</definedName>
    <definedName name="Z_E607E570_0013_4FFD_BA52_D0A84A87E9CF_.wvu.PrintArea" localSheetId="5" hidden="1">'令和６年度  '!$A$1:$E$32</definedName>
    <definedName name="Z_E6ADD5A8_41D8_4C9A_840D_BBF9188E88F7_.wvu.PrintArea" localSheetId="4" hidden="1">'２５年度'!$A$1:$E$32</definedName>
    <definedName name="Z_E6ADD5A8_41D8_4C9A_840D_BBF9188E88F7_.wvu.PrintArea" localSheetId="5" hidden="1">'令和６年度  '!$A$1:$E$32</definedName>
    <definedName name="Z_F9640C71_FEA6_452C_9436_AD7439ECE278_.wvu.PrintArea" localSheetId="4" hidden="1">'２５年度'!$A$1:$E$32</definedName>
    <definedName name="Z_F9640C71_FEA6_452C_9436_AD7439ECE278_.wvu.PrintArea" localSheetId="5" hidden="1">'令和６年度  '!$A$1:$E$32</definedName>
    <definedName name="令和３年度" localSheetId="5">'12年度'!#REF!</definedName>
    <definedName name="令和３年度">'12年度'!#REF!</definedName>
  </definedNames>
  <calcPr calcId="162913"/>
  <customWorkbookViews>
    <customWorkbookView name="事務端末0001 - 個人用ビュー" guid="{67F0FE79-9FCF-4F1C-AF4E-679F1BBA1D83}" mergeInterval="0" personalView="1" maximized="1" xWindow="-11" yWindow="-11" windowWidth="1942" windowHeight="1056" activeSheetId="6"/>
    <customWorkbookView name="事務端末0034 - 個人用ビュー" guid="{3096BA36-7FCB-4E7A-9986-50A34C99398A}" mergeInterval="0" personalView="1" maximized="1" xWindow="-11" yWindow="-11" windowWidth="1942" windowHeight="1056" activeSheetId="6"/>
    <customWorkbookView name="事務端末0025 - 個人用ビュー" guid="{315097B7-51CE-4B57-A13D-920346024E2F}" mergeInterval="0" personalView="1" maximized="1" xWindow="-11" yWindow="-11" windowWidth="1942" windowHeight="1056" activeSheetId="6"/>
    <customWorkbookView name="事務端末025 - 個人用ビュー" guid="{50E8D608-AD75-4D7C-85C1-3F971C411CC0}" mergeInterval="0" personalView="1" maximized="1" xWindow="-4" yWindow="-4" windowWidth="1374" windowHeight="748" activeSheetId="6"/>
    <customWorkbookView name="事務端末026 - 個人用ビュー" guid="{9C0FE29E-FF1B-4370-A15D-B374CEEDABE9}" mergeInterval="0" personalView="1" maximized="1" xWindow="-4" yWindow="-4" windowWidth="1374" windowHeight="748" activeSheetId="6"/>
    <customWorkbookView name="事務端末0K6 - 個人用ビュー" guid="{E6ADD5A8-41D8-4C9A-840D-BBF9188E88F7}" mergeInterval="0" personalView="1" maximized="1" xWindow="-4" yWindow="-4" windowWidth="1374" windowHeight="748" activeSheetId="6"/>
    <customWorkbookView name="事務端末0K8 - 個人用ビュー" guid="{F9640C71-FEA6-452C-9436-AD7439ECE278}" mergeInterval="0" personalView="1" xWindow="463" yWindow="14" windowWidth="753" windowHeight="726" activeSheetId="6"/>
    <customWorkbookView name="事務端末023 - 個人用ビュー" guid="{E607E570-0013-4FFD-BA52-D0A84A87E9CF}" mergeInterval="0" personalView="1" maximized="1" xWindow="-4" yWindow="-4" windowWidth="1374" windowHeight="748" activeSheetId="6" showComments="commIndAndComment"/>
    <customWorkbookView name="事務端末013 - 個人用ビュー" guid="{4D566922-E963-4A48-8E0A-B9E02244278F}" mergeInterval="0" personalView="1" maximized="1" xWindow="-4" yWindow="-4" windowWidth="1374" windowHeight="748" activeSheetId="6"/>
    <customWorkbookView name="事務端末006 - 個人用ビュー" guid="{B27CC7A8-6B44-4623-80F4-09362099BC26}" mergeInterval="0" personalView="1" maximized="1" xWindow="-4" yWindow="-4" windowWidth="1374" windowHeight="748" activeSheetId="6"/>
    <customWorkbookView name="事務端末028 - 個人用ビュー" guid="{88422CE5-C6BE-4BC8-9FD5-2B3FAB6E7C9C}" mergeInterval="0" personalView="1" maximized="1" xWindow="-4" yWindow="-4" windowWidth="1374" windowHeight="748" activeSheetId="6"/>
    <customWorkbookView name="事務端末0008 - 個人用ビュー" guid="{DAE38A2A-1966-4120-AD4D-BC0E3BC92524}" mergeInterval="0" personalView="1" maximized="1" xWindow="-11" yWindow="-11" windowWidth="1942" windowHeight="1056" activeSheetId="6"/>
  </customWorkbookViews>
</workbook>
</file>

<file path=xl/calcChain.xml><?xml version="1.0" encoding="utf-8"?>
<calcChain xmlns="http://schemas.openxmlformats.org/spreadsheetml/2006/main">
  <c r="D7" i="10" l="1"/>
  <c r="D8" i="10"/>
  <c r="D9" i="10"/>
  <c r="D10" i="10"/>
  <c r="D11" i="10"/>
  <c r="D12" i="10"/>
  <c r="D30" i="10" l="1"/>
  <c r="D29" i="10"/>
  <c r="D28" i="10"/>
  <c r="D27" i="10"/>
  <c r="D26" i="10"/>
  <c r="D25" i="10"/>
  <c r="D24" i="10"/>
  <c r="D23" i="10"/>
  <c r="E22" i="10"/>
  <c r="C22" i="10"/>
  <c r="B22" i="10"/>
  <c r="D21" i="10"/>
  <c r="D20" i="10"/>
  <c r="D19" i="10"/>
  <c r="D18" i="10"/>
  <c r="D17" i="10"/>
  <c r="D16" i="10"/>
  <c r="E15" i="10"/>
  <c r="C15" i="10"/>
  <c r="C14" i="10" s="1"/>
  <c r="B15" i="10"/>
  <c r="E14" i="10"/>
  <c r="B14" i="10"/>
  <c r="D13" i="10"/>
  <c r="E6" i="10"/>
  <c r="E4" i="10" s="1"/>
  <c r="C6" i="10"/>
  <c r="C4" i="10" s="1"/>
  <c r="B6" i="10"/>
  <c r="B4" i="10" s="1"/>
  <c r="D5" i="10"/>
  <c r="D22" i="10" l="1"/>
  <c r="D14" i="10"/>
  <c r="D4" i="10"/>
  <c r="D6" i="10"/>
  <c r="D15" i="10"/>
  <c r="D4" i="5" l="1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B15" i="3"/>
  <c r="C15" i="3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</calcChain>
</file>

<file path=xl/sharedStrings.xml><?xml version="1.0" encoding="utf-8"?>
<sst xmlns="http://schemas.openxmlformats.org/spreadsheetml/2006/main" count="228" uniqueCount="36">
  <si>
    <t>第１５７表　各種資格試験事務処理状況</t>
  </si>
  <si>
    <t>　</t>
  </si>
  <si>
    <t>（平成11年度）</t>
  </si>
  <si>
    <t>資格試験</t>
  </si>
  <si>
    <t>免状</t>
  </si>
  <si>
    <t>資格</t>
  </si>
  <si>
    <t>受験者</t>
  </si>
  <si>
    <t>合格者</t>
  </si>
  <si>
    <t>合格率（％）</t>
  </si>
  <si>
    <t>交付</t>
  </si>
  <si>
    <t>危険物取扱者</t>
  </si>
  <si>
    <t>　甲種</t>
  </si>
  <si>
    <t>　乙種</t>
  </si>
  <si>
    <t>　　第１類</t>
  </si>
  <si>
    <t>　　第２類</t>
  </si>
  <si>
    <t>　　第３類</t>
  </si>
  <si>
    <t>　　第４類</t>
  </si>
  <si>
    <t>　　第５類</t>
  </si>
  <si>
    <t>　　第６類</t>
  </si>
  <si>
    <t>　丙種</t>
  </si>
  <si>
    <t>消防設備士</t>
  </si>
  <si>
    <t>　　第７類</t>
  </si>
  <si>
    <t>自衛消防技術試験</t>
  </si>
  <si>
    <t>注．１　本表は、東京都全般のものである。</t>
  </si>
  <si>
    <t>　　　　</t>
  </si>
  <si>
    <t>　　２　自衛消防技術試験の免状交付欄の数は、認定証の交付数である。</t>
  </si>
  <si>
    <t>（平成12年度）</t>
  </si>
  <si>
    <t>（平成13年度）</t>
  </si>
  <si>
    <t>06免状</t>
  </si>
  <si>
    <t>（平成14年度）</t>
  </si>
  <si>
    <t>注．１　本表は、東京都全域のものである。</t>
  </si>
  <si>
    <t>　　特類</t>
    <rPh sb="2" eb="3">
      <t>トク</t>
    </rPh>
    <rPh sb="3" eb="4">
      <t>タグイ</t>
    </rPh>
    <phoneticPr fontId="4"/>
  </si>
  <si>
    <t>第７２表　各種資格試験事務処理状況</t>
    <phoneticPr fontId="4"/>
  </si>
  <si>
    <t>（平成２５年度）</t>
    <rPh sb="1" eb="3">
      <t>ヘイセイ</t>
    </rPh>
    <rPh sb="5" eb="7">
      <t>ネンドヘイネンド</t>
    </rPh>
    <phoneticPr fontId="4"/>
  </si>
  <si>
    <t>　乙種</t>
    <phoneticPr fontId="4"/>
  </si>
  <si>
    <t>（令和7年3月末）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</si>
</sst>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_ "/>
    <numFmt numFmtId="178" formatCode="#,##0_);[Red]\(#,##0\)"/>
    <numFmt numFmtId="179" formatCode="#,##0.0_);[Red]\(#,##0.0\)"/>
    <numFmt numFmtId="180" formatCode="0.0%"/>
  </numFmts>
  <fonts count="8" x14ac:knownFonts="1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3" fontId="0" fillId="2" borderId="0"/>
  </cellStyleXfs>
  <cellXfs count="79">
    <xf numFmtId="3" fontId="0" fillId="2" borderId="0" xfId="0" applyNumberFormat="1"/>
    <xf numFmtId="3" fontId="1" fillId="0" borderId="0" xfId="0" applyNumberFormat="1" applyFont="1" applyFill="1" applyProtection="1">
      <protection locked="0"/>
    </xf>
    <xf numFmtId="3" fontId="1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Protection="1">
      <protection locked="0"/>
    </xf>
    <xf numFmtId="3" fontId="2" fillId="0" borderId="0" xfId="0" applyNumberFormat="1" applyFont="1" applyFill="1" applyBorder="1" applyProtection="1">
      <protection locked="0"/>
    </xf>
    <xf numFmtId="3" fontId="1" fillId="0" borderId="0" xfId="0" applyNumberFormat="1" applyFont="1" applyFill="1"/>
    <xf numFmtId="3" fontId="1" fillId="0" borderId="0" xfId="0" quotePrefix="1" applyNumberFormat="1" applyFont="1" applyFill="1" applyBorder="1" applyProtection="1">
      <protection locked="0"/>
    </xf>
    <xf numFmtId="176" fontId="1" fillId="0" borderId="0" xfId="0" applyNumberFormat="1" applyFont="1" applyFill="1"/>
    <xf numFmtId="3" fontId="3" fillId="0" borderId="0" xfId="0" applyNumberFormat="1" applyFont="1" applyFill="1"/>
    <xf numFmtId="176" fontId="3" fillId="0" borderId="0" xfId="0" applyNumberFormat="1" applyFont="1" applyFill="1"/>
    <xf numFmtId="3" fontId="3" fillId="0" borderId="0" xfId="0" applyNumberFormat="1" applyFont="1" applyFill="1" applyProtection="1">
      <protection locked="0"/>
    </xf>
    <xf numFmtId="3" fontId="1" fillId="0" borderId="1" xfId="0" applyNumberFormat="1" applyFont="1" applyFill="1" applyBorder="1" applyAlignment="1">
      <alignment horizontal="center"/>
    </xf>
    <xf numFmtId="3" fontId="1" fillId="0" borderId="2" xfId="0" applyNumberFormat="1" applyFont="1" applyFill="1" applyBorder="1"/>
    <xf numFmtId="3" fontId="3" fillId="0" borderId="3" xfId="0" applyNumberFormat="1" applyFont="1" applyFill="1" applyBorder="1"/>
    <xf numFmtId="3" fontId="1" fillId="0" borderId="3" xfId="0" applyNumberFormat="1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176" fontId="3" fillId="0" borderId="5" xfId="0" applyNumberFormat="1" applyFont="1" applyFill="1" applyBorder="1"/>
    <xf numFmtId="3" fontId="1" fillId="0" borderId="6" xfId="0" applyNumberFormat="1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176" fontId="3" fillId="0" borderId="13" xfId="0" applyNumberFormat="1" applyFont="1" applyFill="1" applyBorder="1"/>
    <xf numFmtId="3" fontId="1" fillId="0" borderId="14" xfId="0" applyNumberFormat="1" applyFont="1" applyFill="1" applyBorder="1"/>
    <xf numFmtId="3" fontId="1" fillId="0" borderId="0" xfId="0" applyNumberFormat="1" applyFont="1" applyFill="1" applyBorder="1"/>
    <xf numFmtId="176" fontId="3" fillId="0" borderId="0" xfId="0" applyNumberFormat="1" applyFont="1" applyFill="1" applyBorder="1"/>
    <xf numFmtId="3" fontId="1" fillId="0" borderId="14" xfId="0" applyNumberFormat="1" applyFont="1" applyFill="1" applyBorder="1" applyProtection="1">
      <protection locked="0"/>
    </xf>
    <xf numFmtId="3" fontId="3" fillId="0" borderId="14" xfId="0" applyNumberFormat="1" applyFont="1" applyFill="1" applyBorder="1"/>
    <xf numFmtId="3" fontId="3" fillId="0" borderId="0" xfId="0" applyNumberFormat="1" applyFont="1" applyFill="1" applyBorder="1"/>
    <xf numFmtId="3" fontId="3" fillId="0" borderId="15" xfId="0" applyNumberFormat="1" applyFont="1" applyFill="1" applyBorder="1"/>
    <xf numFmtId="3" fontId="3" fillId="0" borderId="16" xfId="0" applyNumberFormat="1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vertical="center"/>
    </xf>
    <xf numFmtId="178" fontId="1" fillId="0" borderId="14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 applyBorder="1" applyAlignment="1" applyProtection="1">
      <alignment vertical="center"/>
      <protection locked="0"/>
    </xf>
    <xf numFmtId="3" fontId="1" fillId="0" borderId="18" xfId="0" applyNumberFormat="1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/>
    </xf>
    <xf numFmtId="178" fontId="1" fillId="0" borderId="14" xfId="0" applyNumberFormat="1" applyFont="1" applyFill="1" applyBorder="1" applyAlignment="1" applyProtection="1">
      <alignment vertical="center"/>
      <protection locked="0"/>
    </xf>
    <xf numFmtId="3" fontId="1" fillId="0" borderId="17" xfId="0" applyNumberFormat="1" applyFont="1" applyFill="1" applyBorder="1" applyAlignment="1">
      <alignment horizontal="left" vertical="center"/>
    </xf>
    <xf numFmtId="3" fontId="0" fillId="2" borderId="0" xfId="0" applyNumberFormat="1" applyAlignment="1">
      <alignment vertical="center"/>
    </xf>
    <xf numFmtId="3" fontId="1" fillId="2" borderId="0" xfId="0" applyNumberFormat="1" applyFont="1" applyAlignment="1">
      <alignment horizontal="center" vertical="center"/>
    </xf>
    <xf numFmtId="178" fontId="5" fillId="0" borderId="12" xfId="0" applyNumberFormat="1" applyFont="1" applyFill="1" applyBorder="1" applyAlignment="1">
      <alignment vertical="center"/>
    </xf>
    <xf numFmtId="178" fontId="5" fillId="0" borderId="21" xfId="0" applyNumberFormat="1" applyFont="1" applyFill="1" applyBorder="1" applyAlignment="1">
      <alignment vertical="center"/>
    </xf>
    <xf numFmtId="179" fontId="5" fillId="0" borderId="21" xfId="0" applyNumberFormat="1" applyFont="1" applyFill="1" applyBorder="1" applyAlignment="1">
      <alignment vertical="center"/>
    </xf>
    <xf numFmtId="178" fontId="5" fillId="0" borderId="22" xfId="0" applyNumberFormat="1" applyFont="1" applyFill="1" applyBorder="1" applyAlignment="1">
      <alignment horizontal="right" vertical="center"/>
    </xf>
    <xf numFmtId="178" fontId="1" fillId="0" borderId="23" xfId="0" applyNumberFormat="1" applyFont="1" applyFill="1" applyBorder="1" applyAlignment="1">
      <alignment vertical="center"/>
    </xf>
    <xf numFmtId="179" fontId="5" fillId="0" borderId="23" xfId="0" applyNumberFormat="1" applyFont="1" applyFill="1" applyBorder="1" applyAlignment="1">
      <alignment vertical="center"/>
    </xf>
    <xf numFmtId="178" fontId="1" fillId="0" borderId="22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8" fontId="5" fillId="0" borderId="23" xfId="0" applyNumberFormat="1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/>
    </xf>
    <xf numFmtId="178" fontId="5" fillId="0" borderId="24" xfId="0" applyNumberFormat="1" applyFont="1" applyFill="1" applyBorder="1" applyAlignment="1">
      <alignment vertical="center"/>
    </xf>
    <xf numFmtId="179" fontId="5" fillId="0" borderId="24" xfId="0" applyNumberFormat="1" applyFont="1" applyFill="1" applyBorder="1" applyAlignment="1">
      <alignment vertical="center"/>
    </xf>
    <xf numFmtId="178" fontId="5" fillId="0" borderId="25" xfId="0" applyNumberFormat="1" applyFont="1" applyFill="1" applyBorder="1" applyAlignment="1">
      <alignment horizontal="right" vertical="center"/>
    </xf>
    <xf numFmtId="3" fontId="0" fillId="0" borderId="0" xfId="0" applyNumberFormat="1" applyFill="1" applyProtection="1">
      <protection locked="0"/>
    </xf>
    <xf numFmtId="3" fontId="0" fillId="0" borderId="0" xfId="0" applyNumberFormat="1" applyFont="1" applyFill="1" applyProtection="1">
      <protection locked="0"/>
    </xf>
    <xf numFmtId="3" fontId="0" fillId="0" borderId="0" xfId="0" applyNumberFormat="1" applyFont="1" applyFill="1" applyBorder="1" applyProtection="1">
      <protection locked="0"/>
    </xf>
    <xf numFmtId="3" fontId="0" fillId="2" borderId="0" xfId="0" applyNumberFormat="1" applyFont="1" applyAlignment="1">
      <alignment vertical="center"/>
    </xf>
    <xf numFmtId="3" fontId="0" fillId="2" borderId="0" xfId="0" applyNumberFormat="1" applyFont="1"/>
    <xf numFmtId="177" fontId="1" fillId="3" borderId="0" xfId="0" applyNumberFormat="1" applyFont="1" applyFill="1" applyBorder="1" applyAlignment="1" applyProtection="1">
      <alignment vertical="center"/>
      <protection locked="0"/>
    </xf>
    <xf numFmtId="178" fontId="6" fillId="0" borderId="14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horizontal="right" vertical="center"/>
    </xf>
    <xf numFmtId="178" fontId="6" fillId="0" borderId="14" xfId="0" applyNumberFormat="1" applyFont="1" applyFill="1" applyBorder="1" applyAlignment="1" applyProtection="1">
      <alignment vertical="center"/>
      <protection locked="0"/>
    </xf>
    <xf numFmtId="178" fontId="6" fillId="0" borderId="26" xfId="0" applyNumberFormat="1" applyFont="1" applyFill="1" applyBorder="1" applyAlignment="1">
      <alignment horizontal="right" vertical="center"/>
    </xf>
    <xf numFmtId="178" fontId="6" fillId="0" borderId="23" xfId="0" applyNumberFormat="1" applyFont="1" applyFill="1" applyBorder="1" applyAlignment="1">
      <alignment vertical="center"/>
    </xf>
    <xf numFmtId="180" fontId="5" fillId="0" borderId="23" xfId="0" applyNumberFormat="1" applyFont="1" applyFill="1" applyBorder="1" applyAlignment="1">
      <alignment vertical="center"/>
    </xf>
    <xf numFmtId="180" fontId="7" fillId="0" borderId="23" xfId="0" applyNumberFormat="1" applyFont="1" applyFill="1" applyBorder="1" applyAlignment="1">
      <alignment vertical="center"/>
    </xf>
    <xf numFmtId="178" fontId="6" fillId="0" borderId="26" xfId="0" applyNumberFormat="1" applyFont="1" applyFill="1" applyBorder="1" applyAlignment="1">
      <alignment vertical="center"/>
    </xf>
    <xf numFmtId="177" fontId="6" fillId="0" borderId="23" xfId="0" applyNumberFormat="1" applyFont="1" applyFill="1" applyBorder="1" applyAlignment="1" applyProtection="1">
      <alignment vertical="center"/>
      <protection locked="0"/>
    </xf>
    <xf numFmtId="177" fontId="6" fillId="0" borderId="22" xfId="0" applyNumberFormat="1" applyFont="1" applyFill="1" applyBorder="1" applyAlignment="1" applyProtection="1">
      <alignment vertical="center"/>
      <protection locked="0"/>
    </xf>
    <xf numFmtId="178" fontId="7" fillId="0" borderId="23" xfId="0" applyNumberFormat="1" applyFont="1" applyFill="1" applyBorder="1" applyAlignment="1">
      <alignment vertical="center"/>
    </xf>
    <xf numFmtId="178" fontId="7" fillId="0" borderId="26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printerSettings/printerSettings10.bin" Type="http://schemas.openxmlformats.org/officeDocument/2006/relationships/printerSettings"/><Relationship Id="rId11" Target="../printerSettings/printerSettings11.bin" Type="http://schemas.openxmlformats.org/officeDocument/2006/relationships/printerSettings"/><Relationship Id="rId12" Target="../printerSettings/printerSettings12.bin" Type="http://schemas.openxmlformats.org/officeDocument/2006/relationships/printerSettings"/><Relationship Id="rId13" Target="../printerSettings/printerSettings13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Relationship Id="rId6" Target="../printerSettings/printerSettings6.bin" Type="http://schemas.openxmlformats.org/officeDocument/2006/relationships/printerSettings"/><Relationship Id="rId7" Target="../printerSettings/printerSettings7.bin" Type="http://schemas.openxmlformats.org/officeDocument/2006/relationships/printerSettings"/><Relationship Id="rId8" Target="../printerSettings/printerSettings8.bin" Type="http://schemas.openxmlformats.org/officeDocument/2006/relationships/printerSettings"/><Relationship Id="rId9" Target="../printerSettings/printerSettings9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10" Target="../printerSettings/printerSettings23.bin" Type="http://schemas.openxmlformats.org/officeDocument/2006/relationships/printerSettings"/><Relationship Id="rId11" Target="../printerSettings/printerSettings24.bin" Type="http://schemas.openxmlformats.org/officeDocument/2006/relationships/printerSettings"/><Relationship Id="rId12" Target="../printerSettings/printerSettings25.bin" Type="http://schemas.openxmlformats.org/officeDocument/2006/relationships/printerSettings"/><Relationship Id="rId13" Target="../printerSettings/printerSettings26.bin" Type="http://schemas.openxmlformats.org/officeDocument/2006/relationships/printerSettings"/><Relationship Id="rId2" Target="../printerSettings/printerSettings15.bin" Type="http://schemas.openxmlformats.org/officeDocument/2006/relationships/printerSettings"/><Relationship Id="rId3" Target="../printerSettings/printerSettings16.bin" Type="http://schemas.openxmlformats.org/officeDocument/2006/relationships/printerSettings"/><Relationship Id="rId4" Target="../printerSettings/printerSettings17.bin" Type="http://schemas.openxmlformats.org/officeDocument/2006/relationships/printerSettings"/><Relationship Id="rId5" Target="../printerSettings/printerSettings18.bin" Type="http://schemas.openxmlformats.org/officeDocument/2006/relationships/printerSettings"/><Relationship Id="rId6" Target="../printerSettings/printerSettings19.bin" Type="http://schemas.openxmlformats.org/officeDocument/2006/relationships/printerSettings"/><Relationship Id="rId7" Target="../printerSettings/printerSettings20.bin" Type="http://schemas.openxmlformats.org/officeDocument/2006/relationships/printerSettings"/><Relationship Id="rId8" Target="../printerSettings/printerSettings21.bin" Type="http://schemas.openxmlformats.org/officeDocument/2006/relationships/printerSettings"/><Relationship Id="rId9" Target="../printerSettings/printerSettings2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Relationship Id="rId10" Target="../printerSettings/printerSettings36.bin" Type="http://schemas.openxmlformats.org/officeDocument/2006/relationships/printerSettings"/><Relationship Id="rId11" Target="../printerSettings/printerSettings37.bin" Type="http://schemas.openxmlformats.org/officeDocument/2006/relationships/printerSettings"/><Relationship Id="rId12" Target="../printerSettings/printerSettings38.bin" Type="http://schemas.openxmlformats.org/officeDocument/2006/relationships/printerSettings"/><Relationship Id="rId13" Target="../printerSettings/printerSettings39.bin" Type="http://schemas.openxmlformats.org/officeDocument/2006/relationships/printerSettings"/><Relationship Id="rId2" Target="../printerSettings/printerSettings28.bin" Type="http://schemas.openxmlformats.org/officeDocument/2006/relationships/printerSettings"/><Relationship Id="rId3" Target="../printerSettings/printerSettings29.bin" Type="http://schemas.openxmlformats.org/officeDocument/2006/relationships/printerSettings"/><Relationship Id="rId4" Target="../printerSettings/printerSettings30.bin" Type="http://schemas.openxmlformats.org/officeDocument/2006/relationships/printerSettings"/><Relationship Id="rId5" Target="../printerSettings/printerSettings31.bin" Type="http://schemas.openxmlformats.org/officeDocument/2006/relationships/printerSettings"/><Relationship Id="rId6" Target="../printerSettings/printerSettings32.bin" Type="http://schemas.openxmlformats.org/officeDocument/2006/relationships/printerSettings"/><Relationship Id="rId7" Target="../printerSettings/printerSettings33.bin" Type="http://schemas.openxmlformats.org/officeDocument/2006/relationships/printerSettings"/><Relationship Id="rId8" Target="../printerSettings/printerSettings34.bin" Type="http://schemas.openxmlformats.org/officeDocument/2006/relationships/printerSettings"/><Relationship Id="rId9" Target="../printerSettings/printerSettings35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0.bin" Type="http://schemas.openxmlformats.org/officeDocument/2006/relationships/printerSettings"/><Relationship Id="rId10" Target="../printerSettings/printerSettings49.bin" Type="http://schemas.openxmlformats.org/officeDocument/2006/relationships/printerSettings"/><Relationship Id="rId11" Target="../printerSettings/printerSettings50.bin" Type="http://schemas.openxmlformats.org/officeDocument/2006/relationships/printerSettings"/><Relationship Id="rId12" Target="../printerSettings/printerSettings51.bin" Type="http://schemas.openxmlformats.org/officeDocument/2006/relationships/printerSettings"/><Relationship Id="rId13" Target="../printerSettings/printerSettings52.bin" Type="http://schemas.openxmlformats.org/officeDocument/2006/relationships/printerSettings"/><Relationship Id="rId2" Target="../printerSettings/printerSettings41.bin" Type="http://schemas.openxmlformats.org/officeDocument/2006/relationships/printerSettings"/><Relationship Id="rId3" Target="../printerSettings/printerSettings42.bin" Type="http://schemas.openxmlformats.org/officeDocument/2006/relationships/printerSettings"/><Relationship Id="rId4" Target="../printerSettings/printerSettings43.bin" Type="http://schemas.openxmlformats.org/officeDocument/2006/relationships/printerSettings"/><Relationship Id="rId5" Target="../printerSettings/printerSettings44.bin" Type="http://schemas.openxmlformats.org/officeDocument/2006/relationships/printerSettings"/><Relationship Id="rId6" Target="../printerSettings/printerSettings45.bin" Type="http://schemas.openxmlformats.org/officeDocument/2006/relationships/printerSettings"/><Relationship Id="rId7" Target="../printerSettings/printerSettings46.bin" Type="http://schemas.openxmlformats.org/officeDocument/2006/relationships/printerSettings"/><Relationship Id="rId8" Target="../printerSettings/printerSettings47.bin" Type="http://schemas.openxmlformats.org/officeDocument/2006/relationships/printerSettings"/><Relationship Id="rId9" Target="../printerSettings/printerSettings48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D12" sqref="D12"/>
    </sheetView>
  </sheetViews>
  <sheetFormatPr defaultColWidth="14.7109375" defaultRowHeight="13.5" customHeight="1" x14ac:dyDescent="0.2"/>
  <cols>
    <col min="1" max="1" width="15.28515625" style="1" customWidth="1"/>
    <col min="2" max="4" width="16.42578125" style="1" customWidth="1"/>
    <col min="5" max="5" width="16.42578125" style="2" customWidth="1"/>
    <col min="6" max="16384" width="14.7109375" style="1"/>
  </cols>
  <sheetData>
    <row r="1" spans="1:6" s="3" customFormat="1" ht="18" customHeight="1" x14ac:dyDescent="0.25">
      <c r="A1" s="3" t="s">
        <v>0</v>
      </c>
      <c r="E1" s="4"/>
    </row>
    <row r="2" spans="1:6" ht="13.5" customHeight="1" thickBot="1" x14ac:dyDescent="0.25">
      <c r="A2" s="2"/>
      <c r="B2" s="2"/>
      <c r="C2" s="2"/>
      <c r="D2" s="2" t="s">
        <v>1</v>
      </c>
      <c r="E2" s="6" t="s">
        <v>2</v>
      </c>
    </row>
    <row r="3" spans="1:6" ht="13.5" customHeight="1" x14ac:dyDescent="0.2">
      <c r="A3" s="12"/>
      <c r="B3" s="21"/>
      <c r="C3" s="22" t="s">
        <v>3</v>
      </c>
      <c r="D3" s="23"/>
      <c r="E3" s="11" t="s">
        <v>4</v>
      </c>
      <c r="F3" s="2"/>
    </row>
    <row r="4" spans="1:6" ht="13.5" customHeight="1" x14ac:dyDescent="0.2">
      <c r="A4" s="18" t="s">
        <v>5</v>
      </c>
      <c r="B4" s="20" t="s">
        <v>6</v>
      </c>
      <c r="C4" s="20" t="s">
        <v>7</v>
      </c>
      <c r="D4" s="20" t="s">
        <v>8</v>
      </c>
      <c r="E4" s="19" t="s">
        <v>9</v>
      </c>
      <c r="F4" s="2"/>
    </row>
    <row r="5" spans="1:6" s="10" customFormat="1" ht="14" x14ac:dyDescent="0.2">
      <c r="A5" s="13" t="s">
        <v>10</v>
      </c>
      <c r="B5" s="8">
        <v>36345</v>
      </c>
      <c r="C5" s="8">
        <v>20014</v>
      </c>
      <c r="D5" s="9">
        <v>55.067</v>
      </c>
      <c r="E5" s="8">
        <v>20009</v>
      </c>
    </row>
    <row r="6" spans="1:6" ht="13.5" customHeight="1" x14ac:dyDescent="0.2">
      <c r="A6" s="14" t="s">
        <v>11</v>
      </c>
      <c r="B6" s="5">
        <v>1882</v>
      </c>
      <c r="C6" s="5">
        <v>736</v>
      </c>
      <c r="D6" s="7">
        <v>39.106999999999999</v>
      </c>
      <c r="E6" s="5">
        <v>736</v>
      </c>
    </row>
    <row r="7" spans="1:6" ht="13.5" customHeight="1" x14ac:dyDescent="0.2">
      <c r="A7" s="14" t="s">
        <v>12</v>
      </c>
      <c r="B7" s="5">
        <v>32480</v>
      </c>
      <c r="C7" s="5">
        <v>17943</v>
      </c>
      <c r="D7" s="7">
        <v>55.243000000000002</v>
      </c>
      <c r="E7" s="5">
        <v>17939</v>
      </c>
    </row>
    <row r="8" spans="1:6" ht="13.5" customHeight="1" x14ac:dyDescent="0.2">
      <c r="A8" s="14" t="s">
        <v>13</v>
      </c>
      <c r="B8" s="5">
        <v>655</v>
      </c>
      <c r="C8" s="5">
        <v>521</v>
      </c>
      <c r="D8" s="7">
        <v>79.542000000000002</v>
      </c>
      <c r="E8" s="5">
        <v>520</v>
      </c>
    </row>
    <row r="9" spans="1:6" ht="13.5" customHeight="1" x14ac:dyDescent="0.2">
      <c r="A9" s="14" t="s">
        <v>14</v>
      </c>
      <c r="B9" s="5">
        <v>764</v>
      </c>
      <c r="C9" s="5">
        <v>527</v>
      </c>
      <c r="D9" s="7">
        <v>68.978999999999999</v>
      </c>
      <c r="E9" s="5">
        <v>527</v>
      </c>
    </row>
    <row r="10" spans="1:6" ht="13.5" customHeight="1" x14ac:dyDescent="0.2">
      <c r="A10" s="14" t="s">
        <v>15</v>
      </c>
      <c r="B10" s="5">
        <v>666</v>
      </c>
      <c r="C10" s="5">
        <v>510</v>
      </c>
      <c r="D10" s="7">
        <v>76.576999999999998</v>
      </c>
      <c r="E10" s="5">
        <v>510</v>
      </c>
    </row>
    <row r="11" spans="1:6" ht="13.5" customHeight="1" x14ac:dyDescent="0.2">
      <c r="A11" s="14" t="s">
        <v>16</v>
      </c>
      <c r="B11" s="5">
        <v>29041</v>
      </c>
      <c r="C11" s="5">
        <v>15413</v>
      </c>
      <c r="D11" s="7">
        <v>53.073</v>
      </c>
      <c r="E11" s="5">
        <v>15410</v>
      </c>
    </row>
    <row r="12" spans="1:6" ht="13.5" customHeight="1" x14ac:dyDescent="0.2">
      <c r="A12" s="14" t="s">
        <v>17</v>
      </c>
      <c r="B12" s="5">
        <v>602</v>
      </c>
      <c r="C12" s="5">
        <v>446</v>
      </c>
      <c r="D12" s="7">
        <v>74.085999999999999</v>
      </c>
      <c r="E12" s="5">
        <v>446</v>
      </c>
    </row>
    <row r="13" spans="1:6" ht="13.5" customHeight="1" x14ac:dyDescent="0.2">
      <c r="A13" s="14" t="s">
        <v>18</v>
      </c>
      <c r="B13" s="5">
        <v>752</v>
      </c>
      <c r="C13" s="5">
        <v>526</v>
      </c>
      <c r="D13" s="7">
        <v>69.947000000000003</v>
      </c>
      <c r="E13" s="5">
        <v>526</v>
      </c>
    </row>
    <row r="14" spans="1:6" ht="13.5" customHeight="1" x14ac:dyDescent="0.2">
      <c r="A14" s="14" t="s">
        <v>19</v>
      </c>
      <c r="B14" s="5">
        <v>1983</v>
      </c>
      <c r="C14" s="5">
        <v>1335</v>
      </c>
      <c r="D14" s="7">
        <v>67.319999999999993</v>
      </c>
      <c r="E14" s="5">
        <v>1334</v>
      </c>
    </row>
    <row r="15" spans="1:6" s="10" customFormat="1" ht="14" x14ac:dyDescent="0.2">
      <c r="A15" s="13" t="s">
        <v>20</v>
      </c>
      <c r="B15" s="8">
        <v>15186</v>
      </c>
      <c r="C15" s="8">
        <v>7139</v>
      </c>
      <c r="D15" s="9">
        <v>47.01</v>
      </c>
      <c r="E15" s="8">
        <v>7128</v>
      </c>
    </row>
    <row r="16" spans="1:6" ht="13.5" customHeight="1" x14ac:dyDescent="0.2">
      <c r="A16" s="14" t="s">
        <v>11</v>
      </c>
      <c r="B16" s="5">
        <v>6772</v>
      </c>
      <c r="C16" s="5">
        <v>2898</v>
      </c>
      <c r="D16" s="7">
        <v>42.793999999999997</v>
      </c>
      <c r="E16" s="5">
        <v>2894</v>
      </c>
    </row>
    <row r="17" spans="1:5" ht="13.5" customHeight="1" x14ac:dyDescent="0.2">
      <c r="A17" s="14" t="s">
        <v>13</v>
      </c>
      <c r="B17" s="5">
        <v>2385</v>
      </c>
      <c r="C17" s="5">
        <v>879</v>
      </c>
      <c r="D17" s="7">
        <v>36.854999999999997</v>
      </c>
      <c r="E17" s="5">
        <v>877</v>
      </c>
    </row>
    <row r="18" spans="1:5" ht="13.5" customHeight="1" x14ac:dyDescent="0.2">
      <c r="A18" s="14" t="s">
        <v>14</v>
      </c>
      <c r="B18" s="5">
        <v>658</v>
      </c>
      <c r="C18" s="5">
        <v>293</v>
      </c>
      <c r="D18" s="7">
        <v>44.529000000000003</v>
      </c>
      <c r="E18" s="5">
        <v>293</v>
      </c>
    </row>
    <row r="19" spans="1:5" ht="13.5" customHeight="1" x14ac:dyDescent="0.2">
      <c r="A19" s="14" t="s">
        <v>15</v>
      </c>
      <c r="B19" s="5">
        <v>581</v>
      </c>
      <c r="C19" s="5">
        <v>286</v>
      </c>
      <c r="D19" s="7">
        <v>49.225000000000001</v>
      </c>
      <c r="E19" s="5">
        <v>285</v>
      </c>
    </row>
    <row r="20" spans="1:5" ht="13.5" customHeight="1" x14ac:dyDescent="0.2">
      <c r="A20" s="14" t="s">
        <v>16</v>
      </c>
      <c r="B20" s="5">
        <v>2611</v>
      </c>
      <c r="C20" s="5">
        <v>1172</v>
      </c>
      <c r="D20" s="7">
        <v>44.887</v>
      </c>
      <c r="E20" s="5">
        <v>1171</v>
      </c>
    </row>
    <row r="21" spans="1:5" ht="13.5" customHeight="1" x14ac:dyDescent="0.2">
      <c r="A21" s="14" t="s">
        <v>17</v>
      </c>
      <c r="B21" s="5">
        <v>537</v>
      </c>
      <c r="C21" s="5">
        <v>268</v>
      </c>
      <c r="D21" s="7">
        <v>49.906999999999996</v>
      </c>
      <c r="E21" s="5">
        <v>268</v>
      </c>
    </row>
    <row r="22" spans="1:5" ht="13.5" customHeight="1" x14ac:dyDescent="0.2">
      <c r="A22" s="14" t="s">
        <v>12</v>
      </c>
      <c r="B22" s="5">
        <v>8414</v>
      </c>
      <c r="C22" s="5">
        <v>4241</v>
      </c>
      <c r="D22" s="7">
        <v>50.404000000000003</v>
      </c>
      <c r="E22" s="5">
        <v>4234</v>
      </c>
    </row>
    <row r="23" spans="1:5" ht="13.5" customHeight="1" x14ac:dyDescent="0.2">
      <c r="A23" s="14" t="s">
        <v>13</v>
      </c>
      <c r="B23" s="5">
        <v>799</v>
      </c>
      <c r="C23" s="5">
        <v>304</v>
      </c>
      <c r="D23" s="7">
        <v>38.048000000000002</v>
      </c>
      <c r="E23" s="5">
        <v>304</v>
      </c>
    </row>
    <row r="24" spans="1:5" ht="13.5" customHeight="1" x14ac:dyDescent="0.2">
      <c r="A24" s="14" t="s">
        <v>14</v>
      </c>
      <c r="B24" s="5">
        <v>278</v>
      </c>
      <c r="C24" s="5">
        <v>138</v>
      </c>
      <c r="D24" s="7">
        <v>49.64</v>
      </c>
      <c r="E24" s="5">
        <v>138</v>
      </c>
    </row>
    <row r="25" spans="1:5" ht="13.5" customHeight="1" x14ac:dyDescent="0.2">
      <c r="A25" s="14" t="s">
        <v>15</v>
      </c>
      <c r="B25" s="5">
        <v>309</v>
      </c>
      <c r="C25" s="5">
        <v>96</v>
      </c>
      <c r="D25" s="7">
        <v>31.068000000000001</v>
      </c>
      <c r="E25" s="5">
        <v>96</v>
      </c>
    </row>
    <row r="26" spans="1:5" ht="13.5" customHeight="1" x14ac:dyDescent="0.2">
      <c r="A26" s="14" t="s">
        <v>16</v>
      </c>
      <c r="B26" s="5">
        <v>1271</v>
      </c>
      <c r="C26" s="5">
        <v>655</v>
      </c>
      <c r="D26" s="7">
        <v>51.533999999999999</v>
      </c>
      <c r="E26" s="5">
        <v>655</v>
      </c>
    </row>
    <row r="27" spans="1:5" ht="13.5" customHeight="1" x14ac:dyDescent="0.2">
      <c r="A27" s="14" t="s">
        <v>17</v>
      </c>
      <c r="B27" s="5">
        <v>410</v>
      </c>
      <c r="C27" s="5">
        <v>208</v>
      </c>
      <c r="D27" s="7">
        <v>50.731999999999999</v>
      </c>
      <c r="E27" s="5">
        <v>207</v>
      </c>
    </row>
    <row r="28" spans="1:5" ht="13.5" customHeight="1" x14ac:dyDescent="0.2">
      <c r="A28" s="14" t="s">
        <v>18</v>
      </c>
      <c r="B28" s="5">
        <v>4003</v>
      </c>
      <c r="C28" s="5">
        <v>2106</v>
      </c>
      <c r="D28" s="7">
        <v>52.610999999999997</v>
      </c>
      <c r="E28" s="5">
        <v>2104</v>
      </c>
    </row>
    <row r="29" spans="1:5" ht="13.5" customHeight="1" x14ac:dyDescent="0.2">
      <c r="A29" s="14" t="s">
        <v>21</v>
      </c>
      <c r="B29" s="5">
        <v>1344</v>
      </c>
      <c r="C29" s="5">
        <v>734</v>
      </c>
      <c r="D29" s="7">
        <v>54.613</v>
      </c>
      <c r="E29" s="5">
        <v>730</v>
      </c>
    </row>
    <row r="30" spans="1:5" s="10" customFormat="1" ht="14.5" thickBot="1" x14ac:dyDescent="0.25">
      <c r="A30" s="15" t="s">
        <v>22</v>
      </c>
      <c r="B30" s="16">
        <v>6547</v>
      </c>
      <c r="C30" s="16">
        <v>3780</v>
      </c>
      <c r="D30" s="17">
        <v>57.74</v>
      </c>
      <c r="E30" s="16">
        <v>3780</v>
      </c>
    </row>
    <row r="31" spans="1:5" ht="13.5" customHeight="1" x14ac:dyDescent="0.2">
      <c r="A31" s="2" t="s">
        <v>23</v>
      </c>
      <c r="B31" s="2"/>
      <c r="C31" s="2" t="s">
        <v>24</v>
      </c>
      <c r="D31" s="2"/>
    </row>
    <row r="32" spans="1:5" ht="13.5" customHeight="1" x14ac:dyDescent="0.2">
      <c r="A32" s="2" t="s">
        <v>25</v>
      </c>
      <c r="B32" s="2"/>
      <c r="C32" s="2"/>
      <c r="D32" s="2"/>
    </row>
  </sheetData>
  <customSheetViews>
    <customSheetView guid="{67F0FE79-9FCF-4F1C-AF4E-679F1BBA1D83}" state="hidden">
      <selection activeCell="D12" sqref="D12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  <customSheetView guid="{3096BA36-7FCB-4E7A-9986-50A34C99398A}" state="hidden">
      <selection activeCell="D12" sqref="D12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  <customSheetView guid="{315097B7-51CE-4B57-A13D-920346024E2F}" state="hidden">
      <selection activeCell="D12" sqref="D12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  <customSheetView guid="{50E8D608-AD75-4D7C-85C1-3F971C411CC0}" state="hidden">
      <selection activeCell="E27" sqref="E27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  <customSheetView guid="{9C0FE29E-FF1B-4370-A15D-B374CEEDABE9}" state="hidden">
      <selection activeCell="E27" sqref="E27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  <customSheetView guid="{E6ADD5A8-41D8-4C9A-840D-BBF9188E88F7}" state="hidden">
      <selection activeCell="E27" sqref="E27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  <customSheetView guid="{F9640C71-FEA6-452C-9436-AD7439ECE278}" state="hidden">
      <selection activeCell="E27" sqref="E27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  <customSheetView guid="{E607E570-0013-4FFD-BA52-D0A84A87E9CF}" state="hidden">
      <selection activeCell="E27" sqref="E27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  <customSheetView guid="{4D566922-E963-4A48-8E0A-B9E02244278F}" state="hidden">
      <selection activeCell="E27" sqref="E27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  <customSheetView guid="{B27CC7A8-6B44-4623-80F4-09362099BC26}" state="hidden">
      <selection activeCell="E27" sqref="E27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  <customSheetView guid="{88422CE5-C6BE-4BC8-9FD5-2B3FAB6E7C9C}" state="hidden">
      <selection activeCell="E27" sqref="E27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  <customSheetView guid="{DAE38A2A-1966-4120-AD4D-BC0E3BC92524}" state="hidden">
      <selection activeCell="D12" sqref="D12"/>
      <pageMargins left="0.78700000000000003" right="0.78700000000000003" top="0.98399999999999999" bottom="0.98399999999999999" header="0.51200000000000001" footer="0.51200000000000001"/>
      <headerFooter alignWithMargins="0">
        <oddHeader>&amp;A</oddHeader>
        <oddFooter>- &amp;P -</oddFooter>
      </headerFooter>
    </customSheetView>
  </customSheetViews>
  <phoneticPr fontId="4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OutlineSymbols="0" workbookViewId="0">
      <selection activeCell="D12" sqref="D12"/>
    </sheetView>
  </sheetViews>
  <sheetFormatPr defaultColWidth="14.7109375" defaultRowHeight="13.5" customHeight="1" x14ac:dyDescent="0.2"/>
  <cols>
    <col min="1" max="1" width="15.28515625" style="1" customWidth="1"/>
    <col min="2" max="4" width="16.42578125" style="1" customWidth="1"/>
    <col min="5" max="5" width="16.42578125" style="2" customWidth="1"/>
    <col min="6" max="16384" width="14.7109375" style="1"/>
  </cols>
  <sheetData>
    <row r="1" spans="1:6" s="3" customFormat="1" ht="18" customHeight="1" x14ac:dyDescent="0.25">
      <c r="A1" s="3" t="s">
        <v>0</v>
      </c>
      <c r="E1" s="4"/>
    </row>
    <row r="2" spans="1:6" ht="13.5" customHeight="1" thickBot="1" x14ac:dyDescent="0.25">
      <c r="A2" s="2"/>
      <c r="B2" s="2"/>
      <c r="C2" s="2"/>
      <c r="D2" s="2" t="s">
        <v>1</v>
      </c>
      <c r="E2" s="6" t="s">
        <v>26</v>
      </c>
    </row>
    <row r="3" spans="1:6" ht="13.5" customHeight="1" x14ac:dyDescent="0.2">
      <c r="A3" s="12"/>
      <c r="B3" s="21"/>
      <c r="C3" s="22" t="s">
        <v>3</v>
      </c>
      <c r="D3" s="23"/>
      <c r="E3" s="11" t="s">
        <v>4</v>
      </c>
      <c r="F3" s="2"/>
    </row>
    <row r="4" spans="1:6" ht="13.5" customHeight="1" x14ac:dyDescent="0.2">
      <c r="A4" s="18" t="s">
        <v>5</v>
      </c>
      <c r="B4" s="20" t="s">
        <v>6</v>
      </c>
      <c r="C4" s="20" t="s">
        <v>7</v>
      </c>
      <c r="D4" s="20" t="s">
        <v>8</v>
      </c>
      <c r="E4" s="19" t="s">
        <v>9</v>
      </c>
      <c r="F4" s="2"/>
    </row>
    <row r="5" spans="1:6" s="10" customFormat="1" ht="14" x14ac:dyDescent="0.2">
      <c r="A5" s="13" t="s">
        <v>10</v>
      </c>
      <c r="B5" s="8">
        <v>34298</v>
      </c>
      <c r="C5" s="8">
        <v>18134</v>
      </c>
      <c r="D5" s="9">
        <f>(C5/B5)*100</f>
        <v>52.87188757361946</v>
      </c>
      <c r="E5" s="8">
        <v>17172</v>
      </c>
    </row>
    <row r="6" spans="1:6" ht="13.5" customHeight="1" x14ac:dyDescent="0.2">
      <c r="A6" s="14" t="s">
        <v>11</v>
      </c>
      <c r="B6" s="5">
        <v>2199</v>
      </c>
      <c r="C6" s="5">
        <v>905</v>
      </c>
      <c r="D6" s="9">
        <f t="shared" ref="D6:D21" si="0">(C6/B6)*100</f>
        <v>41.155070486584812</v>
      </c>
      <c r="E6" s="5">
        <v>599</v>
      </c>
    </row>
    <row r="7" spans="1:6" ht="13.5" customHeight="1" x14ac:dyDescent="0.2">
      <c r="A7" s="14" t="s">
        <v>12</v>
      </c>
      <c r="B7" s="5">
        <v>30239</v>
      </c>
      <c r="C7" s="5">
        <v>16034</v>
      </c>
      <c r="D7" s="9">
        <f t="shared" si="0"/>
        <v>53.024240219583987</v>
      </c>
      <c r="E7" s="5">
        <v>15380</v>
      </c>
    </row>
    <row r="8" spans="1:6" ht="13.5" customHeight="1" x14ac:dyDescent="0.2">
      <c r="A8" s="14" t="s">
        <v>13</v>
      </c>
      <c r="B8" s="5">
        <v>661</v>
      </c>
      <c r="C8" s="5">
        <v>512</v>
      </c>
      <c r="D8" s="9">
        <f t="shared" si="0"/>
        <v>77.458396369137674</v>
      </c>
      <c r="E8" s="5">
        <v>511</v>
      </c>
    </row>
    <row r="9" spans="1:6" ht="13.5" customHeight="1" x14ac:dyDescent="0.2">
      <c r="A9" s="14" t="s">
        <v>14</v>
      </c>
      <c r="B9" s="5">
        <v>804</v>
      </c>
      <c r="C9" s="5">
        <v>574</v>
      </c>
      <c r="D9" s="9">
        <f t="shared" si="0"/>
        <v>71.393034825870643</v>
      </c>
      <c r="E9" s="5">
        <v>571</v>
      </c>
    </row>
    <row r="10" spans="1:6" ht="13.5" customHeight="1" x14ac:dyDescent="0.2">
      <c r="A10" s="14" t="s">
        <v>15</v>
      </c>
      <c r="B10" s="5">
        <v>630</v>
      </c>
      <c r="C10" s="5">
        <v>460</v>
      </c>
      <c r="D10" s="9">
        <f t="shared" si="0"/>
        <v>73.015873015873012</v>
      </c>
      <c r="E10" s="5">
        <v>458</v>
      </c>
    </row>
    <row r="11" spans="1:6" ht="13.5" customHeight="1" x14ac:dyDescent="0.2">
      <c r="A11" s="14" t="s">
        <v>16</v>
      </c>
      <c r="B11" s="5">
        <v>26699</v>
      </c>
      <c r="C11" s="5">
        <v>13391</v>
      </c>
      <c r="D11" s="9">
        <f t="shared" si="0"/>
        <v>50.155436533203492</v>
      </c>
      <c r="E11" s="5">
        <v>12748</v>
      </c>
    </row>
    <row r="12" spans="1:6" ht="13.5" customHeight="1" x14ac:dyDescent="0.2">
      <c r="A12" s="14" t="s">
        <v>17</v>
      </c>
      <c r="B12" s="5">
        <v>653</v>
      </c>
      <c r="C12" s="5">
        <v>522</v>
      </c>
      <c r="D12" s="9">
        <f t="shared" si="0"/>
        <v>79.938744257274124</v>
      </c>
      <c r="E12" s="5">
        <v>520</v>
      </c>
    </row>
    <row r="13" spans="1:6" ht="13.5" customHeight="1" x14ac:dyDescent="0.2">
      <c r="A13" s="14" t="s">
        <v>18</v>
      </c>
      <c r="B13" s="5">
        <v>792</v>
      </c>
      <c r="C13" s="5">
        <v>575</v>
      </c>
      <c r="D13" s="9">
        <f t="shared" si="0"/>
        <v>72.601010101010104</v>
      </c>
      <c r="E13" s="5">
        <v>572</v>
      </c>
    </row>
    <row r="14" spans="1:6" ht="13.5" customHeight="1" x14ac:dyDescent="0.2">
      <c r="A14" s="14" t="s">
        <v>19</v>
      </c>
      <c r="B14" s="5">
        <v>1860</v>
      </c>
      <c r="C14" s="5">
        <v>1195</v>
      </c>
      <c r="D14" s="9">
        <f t="shared" si="0"/>
        <v>64.247311827956992</v>
      </c>
      <c r="E14" s="5">
        <v>1193</v>
      </c>
    </row>
    <row r="15" spans="1:6" s="10" customFormat="1" ht="14" x14ac:dyDescent="0.2">
      <c r="A15" s="13" t="s">
        <v>20</v>
      </c>
      <c r="B15" s="8">
        <v>13612</v>
      </c>
      <c r="C15" s="8">
        <v>5998</v>
      </c>
      <c r="D15" s="9">
        <f t="shared" si="0"/>
        <v>44.064061122538938</v>
      </c>
      <c r="E15" s="8">
        <v>5957</v>
      </c>
    </row>
    <row r="16" spans="1:6" ht="13.5" customHeight="1" x14ac:dyDescent="0.2">
      <c r="A16" s="14" t="s">
        <v>11</v>
      </c>
      <c r="B16" s="5">
        <v>5652</v>
      </c>
      <c r="C16" s="5">
        <v>2041</v>
      </c>
      <c r="D16" s="9">
        <f t="shared" si="0"/>
        <v>36.111111111111107</v>
      </c>
      <c r="E16" s="5">
        <v>2037</v>
      </c>
    </row>
    <row r="17" spans="1:5" ht="13.5" customHeight="1" x14ac:dyDescent="0.2">
      <c r="A17" s="14" t="s">
        <v>13</v>
      </c>
      <c r="B17" s="5">
        <v>1840</v>
      </c>
      <c r="C17" s="5">
        <v>565</v>
      </c>
      <c r="D17" s="9">
        <f t="shared" si="0"/>
        <v>30.706521739130434</v>
      </c>
      <c r="E17" s="5">
        <v>565</v>
      </c>
    </row>
    <row r="18" spans="1:5" ht="13.5" customHeight="1" x14ac:dyDescent="0.2">
      <c r="A18" s="14" t="s">
        <v>14</v>
      </c>
      <c r="B18" s="5">
        <v>581</v>
      </c>
      <c r="C18" s="5">
        <v>219</v>
      </c>
      <c r="D18" s="9">
        <f t="shared" si="0"/>
        <v>37.693631669535286</v>
      </c>
      <c r="E18" s="5">
        <v>219</v>
      </c>
    </row>
    <row r="19" spans="1:5" ht="13.5" customHeight="1" x14ac:dyDescent="0.2">
      <c r="A19" s="14" t="s">
        <v>15</v>
      </c>
      <c r="B19" s="5">
        <v>502</v>
      </c>
      <c r="C19" s="5">
        <v>214</v>
      </c>
      <c r="D19" s="9">
        <f t="shared" si="0"/>
        <v>42.629482071713149</v>
      </c>
      <c r="E19" s="5">
        <v>214</v>
      </c>
    </row>
    <row r="20" spans="1:5" ht="13.5" customHeight="1" x14ac:dyDescent="0.2">
      <c r="A20" s="14" t="s">
        <v>16</v>
      </c>
      <c r="B20" s="5">
        <v>2248</v>
      </c>
      <c r="C20" s="5">
        <v>823</v>
      </c>
      <c r="D20" s="9">
        <f t="shared" si="0"/>
        <v>36.610320284697508</v>
      </c>
      <c r="E20" s="5">
        <v>822</v>
      </c>
    </row>
    <row r="21" spans="1:5" ht="13.5" customHeight="1" x14ac:dyDescent="0.2">
      <c r="A21" s="14" t="s">
        <v>17</v>
      </c>
      <c r="B21" s="5">
        <v>481</v>
      </c>
      <c r="C21" s="5">
        <v>220</v>
      </c>
      <c r="D21" s="9">
        <f t="shared" si="0"/>
        <v>45.738045738045741</v>
      </c>
      <c r="E21" s="5">
        <v>217</v>
      </c>
    </row>
    <row r="22" spans="1:5" ht="13.5" customHeight="1" x14ac:dyDescent="0.2">
      <c r="A22" s="14" t="s">
        <v>12</v>
      </c>
      <c r="B22" s="5">
        <v>7960</v>
      </c>
      <c r="C22" s="5">
        <v>3957</v>
      </c>
      <c r="D22" s="9">
        <f t="shared" ref="D22:D29" si="1">(C22/B22)*100</f>
        <v>49.711055276381913</v>
      </c>
      <c r="E22" s="5">
        <v>3920</v>
      </c>
    </row>
    <row r="23" spans="1:5" ht="13.5" customHeight="1" x14ac:dyDescent="0.2">
      <c r="A23" s="14" t="s">
        <v>13</v>
      </c>
      <c r="B23" s="5">
        <v>843</v>
      </c>
      <c r="C23" s="5">
        <v>307</v>
      </c>
      <c r="D23" s="9">
        <f t="shared" si="1"/>
        <v>36.417556346381971</v>
      </c>
      <c r="E23" s="5">
        <v>303</v>
      </c>
    </row>
    <row r="24" spans="1:5" ht="13.5" customHeight="1" x14ac:dyDescent="0.2">
      <c r="A24" s="14" t="s">
        <v>14</v>
      </c>
      <c r="B24" s="5">
        <v>258</v>
      </c>
      <c r="C24" s="5">
        <v>98</v>
      </c>
      <c r="D24" s="9">
        <f t="shared" si="1"/>
        <v>37.984496124031011</v>
      </c>
      <c r="E24" s="5">
        <v>96</v>
      </c>
    </row>
    <row r="25" spans="1:5" ht="13.5" customHeight="1" x14ac:dyDescent="0.2">
      <c r="A25" s="14" t="s">
        <v>15</v>
      </c>
      <c r="B25" s="5">
        <v>261</v>
      </c>
      <c r="C25" s="5">
        <v>115</v>
      </c>
      <c r="D25" s="9">
        <f t="shared" si="1"/>
        <v>44.061302681992338</v>
      </c>
      <c r="E25" s="5">
        <v>114</v>
      </c>
    </row>
    <row r="26" spans="1:5" ht="13.5" customHeight="1" x14ac:dyDescent="0.2">
      <c r="A26" s="14" t="s">
        <v>16</v>
      </c>
      <c r="B26" s="5">
        <v>1356</v>
      </c>
      <c r="C26" s="5">
        <v>653</v>
      </c>
      <c r="D26" s="9">
        <f t="shared" si="1"/>
        <v>48.156342182890853</v>
      </c>
      <c r="E26" s="5">
        <v>641</v>
      </c>
    </row>
    <row r="27" spans="1:5" ht="13.5" customHeight="1" x14ac:dyDescent="0.2">
      <c r="A27" s="14" t="s">
        <v>17</v>
      </c>
      <c r="B27" s="5">
        <v>326</v>
      </c>
      <c r="C27" s="5">
        <v>173</v>
      </c>
      <c r="D27" s="9">
        <f t="shared" si="1"/>
        <v>53.067484662576689</v>
      </c>
      <c r="E27" s="5">
        <v>172</v>
      </c>
    </row>
    <row r="28" spans="1:5" ht="13.5" customHeight="1" x14ac:dyDescent="0.2">
      <c r="A28" s="14" t="s">
        <v>18</v>
      </c>
      <c r="B28" s="5">
        <v>3607</v>
      </c>
      <c r="C28" s="5">
        <v>1931</v>
      </c>
      <c r="D28" s="9">
        <f t="shared" si="1"/>
        <v>53.534793457166622</v>
      </c>
      <c r="E28" s="5">
        <v>1923</v>
      </c>
    </row>
    <row r="29" spans="1:5" ht="13.5" customHeight="1" x14ac:dyDescent="0.2">
      <c r="A29" s="14" t="s">
        <v>21</v>
      </c>
      <c r="B29" s="5">
        <v>1309</v>
      </c>
      <c r="C29" s="5">
        <v>680</v>
      </c>
      <c r="D29" s="9">
        <f t="shared" si="1"/>
        <v>51.94805194805194</v>
      </c>
      <c r="E29" s="5">
        <v>671</v>
      </c>
    </row>
    <row r="30" spans="1:5" s="10" customFormat="1" ht="14.5" thickBot="1" x14ac:dyDescent="0.25">
      <c r="A30" s="15" t="s">
        <v>22</v>
      </c>
      <c r="B30" s="16">
        <v>6894</v>
      </c>
      <c r="C30" s="16">
        <v>4014</v>
      </c>
      <c r="D30" s="17">
        <f>(C30/B30)*100</f>
        <v>58.224543080939952</v>
      </c>
      <c r="E30" s="16">
        <v>4014</v>
      </c>
    </row>
    <row r="31" spans="1:5" ht="13.5" customHeight="1" x14ac:dyDescent="0.2">
      <c r="A31" s="2" t="s">
        <v>23</v>
      </c>
      <c r="B31" s="2"/>
      <c r="C31" s="2" t="s">
        <v>24</v>
      </c>
      <c r="D31" s="2"/>
    </row>
    <row r="32" spans="1:5" ht="13.5" customHeight="1" x14ac:dyDescent="0.2">
      <c r="A32" s="2" t="s">
        <v>25</v>
      </c>
      <c r="B32" s="2"/>
      <c r="C32" s="2"/>
      <c r="D32" s="2"/>
    </row>
  </sheetData>
  <sheetProtection objects="1" scenarios="1"/>
  <customSheetViews>
    <customSheetView guid="{67F0FE79-9FCF-4F1C-AF4E-679F1BBA1D83}" outlineSymbols="0" state="hidden">
      <selection activeCell="D12" sqref="D1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1"/>
      <headerFooter alignWithMargins="0"/>
    </customSheetView>
    <customSheetView guid="{3096BA36-7FCB-4E7A-9986-50A34C99398A}" outlineSymbols="0" state="hidden">
      <selection activeCell="D12" sqref="D1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2"/>
      <headerFooter alignWithMargins="0"/>
    </customSheetView>
    <customSheetView guid="{315097B7-51CE-4B57-A13D-920346024E2F}" outlineSymbols="0" state="hidden">
      <selection activeCell="D12" sqref="D1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3"/>
      <headerFooter alignWithMargins="0"/>
    </customSheetView>
    <customSheetView guid="{50E8D608-AD75-4D7C-85C1-3F971C411CC0}" outlineSymbols="0" state="hidden">
      <selection sqref="A1:IV1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4"/>
      <headerFooter alignWithMargins="0"/>
    </customSheetView>
    <customSheetView guid="{9C0FE29E-FF1B-4370-A15D-B374CEEDABE9}" outlineSymbols="0" state="hidden">
      <selection sqref="A1:IV1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5"/>
      <headerFooter alignWithMargins="0"/>
    </customSheetView>
    <customSheetView guid="{E6ADD5A8-41D8-4C9A-840D-BBF9188E88F7}" outlineSymbols="0" state="hidden">
      <selection sqref="A1:IV1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6"/>
      <headerFooter alignWithMargins="0"/>
    </customSheetView>
    <customSheetView guid="{F9640C71-FEA6-452C-9436-AD7439ECE278}" outlineSymbols="0" state="hidden">
      <selection sqref="A1:IV1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7"/>
      <headerFooter alignWithMargins="0"/>
    </customSheetView>
    <customSheetView guid="{E607E570-0013-4FFD-BA52-D0A84A87E9CF}" outlineSymbols="0" state="hidden">
      <selection sqref="A1:IV1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8"/>
      <headerFooter alignWithMargins="0"/>
    </customSheetView>
    <customSheetView guid="{4D566922-E963-4A48-8E0A-B9E02244278F}" outlineSymbols="0" state="hidden">
      <selection sqref="A1:IV1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9"/>
      <headerFooter alignWithMargins="0"/>
    </customSheetView>
    <customSheetView guid="{B27CC7A8-6B44-4623-80F4-09362099BC26}" outlineSymbols="0" state="hidden">
      <selection sqref="A1:IV1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10"/>
      <headerFooter alignWithMargins="0"/>
    </customSheetView>
    <customSheetView guid="{88422CE5-C6BE-4BC8-9FD5-2B3FAB6E7C9C}" outlineSymbols="0" state="hidden">
      <selection sqref="A1:IV1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11"/>
      <headerFooter alignWithMargins="0"/>
    </customSheetView>
    <customSheetView guid="{DAE38A2A-1966-4120-AD4D-BC0E3BC92524}" outlineSymbols="0" state="hidden">
      <selection activeCell="D12" sqref="D1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12"/>
      <headerFooter alignWithMargins="0"/>
    </customSheetView>
  </customSheetViews>
  <phoneticPr fontId="4"/>
  <pageMargins left="0.51181102362204722" right="0.51181102362204722" top="0.74803149606299213" bottom="0.74803149606299213" header="0.51181102362204722" footer="0.51181102362204722"/>
  <pageSetup paperSize="9" pageOrder="overThenDown" orientation="landscape" horizontalDpi="4294967292" verticalDpi="300" r:id="rId1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OutlineSymbols="0" topLeftCell="A2" workbookViewId="0">
      <selection activeCell="D12" sqref="D12"/>
    </sheetView>
  </sheetViews>
  <sheetFormatPr defaultColWidth="14.7109375" defaultRowHeight="13.5" customHeight="1" x14ac:dyDescent="0.2"/>
  <cols>
    <col min="1" max="1" width="15.28515625" style="1" customWidth="1"/>
    <col min="2" max="4" width="16.42578125" style="1" customWidth="1"/>
    <col min="5" max="5" width="16.42578125" style="2" customWidth="1"/>
    <col min="6" max="16384" width="14.7109375" style="1"/>
  </cols>
  <sheetData>
    <row r="1" spans="1:6" s="3" customFormat="1" ht="18" customHeight="1" x14ac:dyDescent="0.25">
      <c r="A1" s="3" t="s">
        <v>0</v>
      </c>
      <c r="E1" s="4"/>
    </row>
    <row r="2" spans="1:6" ht="13.5" customHeight="1" thickBot="1" x14ac:dyDescent="0.25">
      <c r="A2" s="2"/>
      <c r="B2" s="2"/>
      <c r="C2" s="2"/>
      <c r="D2" s="2" t="s">
        <v>1</v>
      </c>
      <c r="E2" s="6" t="s">
        <v>27</v>
      </c>
    </row>
    <row r="3" spans="1:6" ht="13.5" customHeight="1" x14ac:dyDescent="0.2">
      <c r="A3" s="12"/>
      <c r="B3" s="21"/>
      <c r="C3" s="22" t="s">
        <v>3</v>
      </c>
      <c r="D3" s="23"/>
      <c r="E3" s="11" t="s">
        <v>28</v>
      </c>
      <c r="F3" s="2"/>
    </row>
    <row r="4" spans="1:6" ht="13.5" customHeight="1" x14ac:dyDescent="0.2">
      <c r="A4" s="18" t="s">
        <v>5</v>
      </c>
      <c r="B4" s="20" t="s">
        <v>6</v>
      </c>
      <c r="C4" s="20" t="s">
        <v>7</v>
      </c>
      <c r="D4" s="20" t="s">
        <v>8</v>
      </c>
      <c r="E4" s="19" t="s">
        <v>9</v>
      </c>
      <c r="F4" s="2"/>
    </row>
    <row r="5" spans="1:6" s="10" customFormat="1" ht="14" x14ac:dyDescent="0.2">
      <c r="A5" s="13" t="s">
        <v>10</v>
      </c>
      <c r="B5" s="8">
        <v>36058</v>
      </c>
      <c r="C5" s="8">
        <v>19281</v>
      </c>
      <c r="D5" s="9">
        <v>53.5</v>
      </c>
      <c r="E5" s="8">
        <v>18683</v>
      </c>
    </row>
    <row r="6" spans="1:6" ht="13.5" customHeight="1" x14ac:dyDescent="0.2">
      <c r="A6" s="14" t="s">
        <v>11</v>
      </c>
      <c r="B6" s="5">
        <v>2319</v>
      </c>
      <c r="C6" s="5">
        <v>855</v>
      </c>
      <c r="D6" s="9">
        <v>36.9</v>
      </c>
      <c r="E6" s="5">
        <v>1155</v>
      </c>
    </row>
    <row r="7" spans="1:6" ht="13.5" customHeight="1" x14ac:dyDescent="0.2">
      <c r="A7" s="14" t="s">
        <v>12</v>
      </c>
      <c r="B7" s="5">
        <v>31823</v>
      </c>
      <c r="C7" s="5">
        <v>17094</v>
      </c>
      <c r="D7" s="9">
        <v>53.7</v>
      </c>
      <c r="E7" s="5">
        <v>16200</v>
      </c>
    </row>
    <row r="8" spans="1:6" ht="13.5" customHeight="1" x14ac:dyDescent="0.2">
      <c r="A8" s="14" t="s">
        <v>13</v>
      </c>
      <c r="B8" s="5">
        <v>620</v>
      </c>
      <c r="C8" s="5">
        <v>471</v>
      </c>
      <c r="D8" s="9">
        <v>76</v>
      </c>
      <c r="E8" s="5">
        <v>383</v>
      </c>
    </row>
    <row r="9" spans="1:6" ht="13.5" customHeight="1" x14ac:dyDescent="0.2">
      <c r="A9" s="14" t="s">
        <v>14</v>
      </c>
      <c r="B9" s="5">
        <v>1059</v>
      </c>
      <c r="C9" s="5">
        <v>749</v>
      </c>
      <c r="D9" s="9">
        <v>70.7</v>
      </c>
      <c r="E9" s="5">
        <v>542</v>
      </c>
    </row>
    <row r="10" spans="1:6" ht="13.5" customHeight="1" x14ac:dyDescent="0.2">
      <c r="A10" s="14" t="s">
        <v>15</v>
      </c>
      <c r="B10" s="5">
        <v>905</v>
      </c>
      <c r="C10" s="5">
        <v>649</v>
      </c>
      <c r="D10" s="9">
        <v>71.7</v>
      </c>
      <c r="E10" s="5">
        <v>473</v>
      </c>
    </row>
    <row r="11" spans="1:6" ht="13.5" customHeight="1" x14ac:dyDescent="0.2">
      <c r="A11" s="14" t="s">
        <v>16</v>
      </c>
      <c r="B11" s="5">
        <v>27839</v>
      </c>
      <c r="C11" s="5">
        <v>14149</v>
      </c>
      <c r="D11" s="9">
        <v>50.8</v>
      </c>
      <c r="E11" s="5">
        <v>13941</v>
      </c>
    </row>
    <row r="12" spans="1:6" ht="13.5" customHeight="1" x14ac:dyDescent="0.2">
      <c r="A12" s="14" t="s">
        <v>17</v>
      </c>
      <c r="B12" s="5">
        <v>644</v>
      </c>
      <c r="C12" s="5">
        <v>510</v>
      </c>
      <c r="D12" s="9">
        <v>79.2</v>
      </c>
      <c r="E12" s="5">
        <v>406</v>
      </c>
    </row>
    <row r="13" spans="1:6" ht="13.5" customHeight="1" x14ac:dyDescent="0.2">
      <c r="A13" s="14" t="s">
        <v>18</v>
      </c>
      <c r="B13" s="5">
        <v>756</v>
      </c>
      <c r="C13" s="5">
        <v>566</v>
      </c>
      <c r="D13" s="9">
        <v>74.900000000000006</v>
      </c>
      <c r="E13" s="5">
        <v>455</v>
      </c>
    </row>
    <row r="14" spans="1:6" ht="13.5" customHeight="1" x14ac:dyDescent="0.2">
      <c r="A14" s="14" t="s">
        <v>19</v>
      </c>
      <c r="B14" s="5">
        <v>1916</v>
      </c>
      <c r="C14" s="5">
        <v>1332</v>
      </c>
      <c r="D14" s="9">
        <v>69.5</v>
      </c>
      <c r="E14" s="5">
        <v>1328</v>
      </c>
    </row>
    <row r="15" spans="1:6" s="10" customFormat="1" ht="14" x14ac:dyDescent="0.2">
      <c r="A15" s="13" t="s">
        <v>20</v>
      </c>
      <c r="B15" s="8">
        <f>B16+B22</f>
        <v>14283</v>
      </c>
      <c r="C15" s="8">
        <f>C16+C22</f>
        <v>6273</v>
      </c>
      <c r="D15" s="9">
        <v>43.9</v>
      </c>
      <c r="E15" s="8">
        <v>6041</v>
      </c>
    </row>
    <row r="16" spans="1:6" ht="13.5" customHeight="1" x14ac:dyDescent="0.2">
      <c r="A16" s="14" t="s">
        <v>11</v>
      </c>
      <c r="B16" s="5">
        <v>6284</v>
      </c>
      <c r="C16" s="5">
        <v>2267</v>
      </c>
      <c r="D16" s="9">
        <v>36.1</v>
      </c>
      <c r="E16" s="5">
        <v>2074</v>
      </c>
    </row>
    <row r="17" spans="1:5" ht="13.5" customHeight="1" x14ac:dyDescent="0.2">
      <c r="A17" s="14" t="s">
        <v>13</v>
      </c>
      <c r="B17" s="5">
        <v>2000</v>
      </c>
      <c r="C17" s="5">
        <v>613</v>
      </c>
      <c r="D17" s="9">
        <v>30.6</v>
      </c>
      <c r="E17" s="5">
        <v>508</v>
      </c>
    </row>
    <row r="18" spans="1:5" ht="13.5" customHeight="1" x14ac:dyDescent="0.2">
      <c r="A18" s="14" t="s">
        <v>14</v>
      </c>
      <c r="B18" s="5">
        <v>524</v>
      </c>
      <c r="C18" s="5">
        <v>170</v>
      </c>
      <c r="D18" s="9">
        <v>32.4</v>
      </c>
      <c r="E18" s="5">
        <v>170</v>
      </c>
    </row>
    <row r="19" spans="1:5" ht="13.5" customHeight="1" x14ac:dyDescent="0.2">
      <c r="A19" s="14" t="s">
        <v>15</v>
      </c>
      <c r="B19" s="5">
        <v>496</v>
      </c>
      <c r="C19" s="5">
        <v>157</v>
      </c>
      <c r="D19" s="9">
        <v>31.7</v>
      </c>
      <c r="E19" s="5">
        <v>156</v>
      </c>
    </row>
    <row r="20" spans="1:5" ht="13.5" customHeight="1" x14ac:dyDescent="0.2">
      <c r="A20" s="14" t="s">
        <v>16</v>
      </c>
      <c r="B20" s="5">
        <v>2740</v>
      </c>
      <c r="C20" s="5">
        <v>1109</v>
      </c>
      <c r="D20" s="9">
        <v>40.5</v>
      </c>
      <c r="E20" s="5">
        <v>1093</v>
      </c>
    </row>
    <row r="21" spans="1:5" ht="13.5" customHeight="1" x14ac:dyDescent="0.2">
      <c r="A21" s="14" t="s">
        <v>17</v>
      </c>
      <c r="B21" s="5">
        <v>524</v>
      </c>
      <c r="C21" s="5">
        <v>218</v>
      </c>
      <c r="D21" s="9">
        <v>41.6</v>
      </c>
      <c r="E21" s="5">
        <v>147</v>
      </c>
    </row>
    <row r="22" spans="1:5" ht="13.5" customHeight="1" x14ac:dyDescent="0.2">
      <c r="A22" s="14" t="s">
        <v>12</v>
      </c>
      <c r="B22" s="5">
        <v>7999</v>
      </c>
      <c r="C22" s="5">
        <v>4006</v>
      </c>
      <c r="D22" s="9">
        <v>50.1</v>
      </c>
      <c r="E22" s="5">
        <v>3967</v>
      </c>
    </row>
    <row r="23" spans="1:5" ht="13.5" customHeight="1" x14ac:dyDescent="0.2">
      <c r="A23" s="14" t="s">
        <v>13</v>
      </c>
      <c r="B23" s="5">
        <v>822</v>
      </c>
      <c r="C23" s="5">
        <v>223</v>
      </c>
      <c r="D23" s="9">
        <v>27.1</v>
      </c>
      <c r="E23" s="5">
        <v>217</v>
      </c>
    </row>
    <row r="24" spans="1:5" ht="13.5" customHeight="1" x14ac:dyDescent="0.2">
      <c r="A24" s="14" t="s">
        <v>14</v>
      </c>
      <c r="B24" s="5">
        <v>246</v>
      </c>
      <c r="C24" s="5">
        <v>104</v>
      </c>
      <c r="D24" s="9">
        <v>42.3</v>
      </c>
      <c r="E24" s="5">
        <v>104</v>
      </c>
    </row>
    <row r="25" spans="1:5" ht="13.5" customHeight="1" x14ac:dyDescent="0.2">
      <c r="A25" s="14" t="s">
        <v>15</v>
      </c>
      <c r="B25" s="5">
        <v>231</v>
      </c>
      <c r="C25" s="5">
        <v>95</v>
      </c>
      <c r="D25" s="9">
        <v>41.1</v>
      </c>
      <c r="E25" s="5">
        <v>94</v>
      </c>
    </row>
    <row r="26" spans="1:5" ht="13.5" customHeight="1" x14ac:dyDescent="0.2">
      <c r="A26" s="14" t="s">
        <v>16</v>
      </c>
      <c r="B26" s="5">
        <v>1393</v>
      </c>
      <c r="C26" s="5">
        <v>582</v>
      </c>
      <c r="D26" s="9">
        <v>41.8</v>
      </c>
      <c r="E26" s="5">
        <v>585</v>
      </c>
    </row>
    <row r="27" spans="1:5" ht="13.5" customHeight="1" x14ac:dyDescent="0.2">
      <c r="A27" s="14" t="s">
        <v>17</v>
      </c>
      <c r="B27" s="5">
        <v>361</v>
      </c>
      <c r="C27" s="5">
        <v>153</v>
      </c>
      <c r="D27" s="9">
        <v>42.4</v>
      </c>
      <c r="E27" s="5">
        <v>150</v>
      </c>
    </row>
    <row r="28" spans="1:5" ht="13.5" customHeight="1" x14ac:dyDescent="0.2">
      <c r="A28" s="14" t="s">
        <v>18</v>
      </c>
      <c r="B28" s="5">
        <v>3702</v>
      </c>
      <c r="C28" s="5">
        <v>2175</v>
      </c>
      <c r="D28" s="9">
        <v>58.8</v>
      </c>
      <c r="E28" s="5">
        <v>2151</v>
      </c>
    </row>
    <row r="29" spans="1:5" ht="13.5" customHeight="1" x14ac:dyDescent="0.2">
      <c r="A29" s="14" t="s">
        <v>21</v>
      </c>
      <c r="B29" s="5">
        <v>1244</v>
      </c>
      <c r="C29" s="5">
        <v>674</v>
      </c>
      <c r="D29" s="9">
        <v>54.2</v>
      </c>
      <c r="E29" s="5">
        <v>666</v>
      </c>
    </row>
    <row r="30" spans="1:5" s="10" customFormat="1" ht="14.5" thickBot="1" x14ac:dyDescent="0.25">
      <c r="A30" s="15" t="s">
        <v>22</v>
      </c>
      <c r="B30" s="16">
        <v>6782</v>
      </c>
      <c r="C30" s="16">
        <v>3781</v>
      </c>
      <c r="D30" s="17">
        <v>55.8</v>
      </c>
      <c r="E30" s="16">
        <v>5584</v>
      </c>
    </row>
    <row r="31" spans="1:5" ht="13.5" customHeight="1" x14ac:dyDescent="0.2">
      <c r="A31" s="2" t="s">
        <v>23</v>
      </c>
      <c r="B31" s="2"/>
      <c r="C31" s="2" t="s">
        <v>24</v>
      </c>
      <c r="D31" s="2"/>
    </row>
    <row r="32" spans="1:5" ht="13.5" customHeight="1" x14ac:dyDescent="0.2">
      <c r="A32" s="2" t="s">
        <v>25</v>
      </c>
      <c r="B32" s="2"/>
      <c r="C32" s="2"/>
      <c r="D32" s="2"/>
    </row>
  </sheetData>
  <sheetProtection objects="1" scenarios="1"/>
  <customSheetViews>
    <customSheetView guid="{67F0FE79-9FCF-4F1C-AF4E-679F1BBA1D83}" outlineSymbols="0" state="hidden" topLeftCell="A2">
      <selection activeCell="D12" sqref="D1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1"/>
      <headerFooter alignWithMargins="0"/>
    </customSheetView>
    <customSheetView guid="{3096BA36-7FCB-4E7A-9986-50A34C99398A}" outlineSymbols="0" state="hidden" topLeftCell="A2">
      <selection activeCell="D12" sqref="D1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2"/>
      <headerFooter alignWithMargins="0"/>
    </customSheetView>
    <customSheetView guid="{315097B7-51CE-4B57-A13D-920346024E2F}" outlineSymbols="0" state="hidden" topLeftCell="A2">
      <selection activeCell="D12" sqref="D1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3"/>
      <headerFooter alignWithMargins="0"/>
    </customSheetView>
    <customSheetView guid="{50E8D608-AD75-4D7C-85C1-3F971C411CC0}" outlineSymbols="0" state="hidden" topLeftCell="A2">
      <selection activeCell="E2" sqref="E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4"/>
      <headerFooter alignWithMargins="0"/>
    </customSheetView>
    <customSheetView guid="{9C0FE29E-FF1B-4370-A15D-B374CEEDABE9}" outlineSymbols="0" state="hidden" topLeftCell="A2">
      <selection activeCell="E2" sqref="E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5"/>
      <headerFooter alignWithMargins="0"/>
    </customSheetView>
    <customSheetView guid="{E6ADD5A8-41D8-4C9A-840D-BBF9188E88F7}" outlineSymbols="0" state="hidden" topLeftCell="A2">
      <selection activeCell="E2" sqref="E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6"/>
      <headerFooter alignWithMargins="0"/>
    </customSheetView>
    <customSheetView guid="{F9640C71-FEA6-452C-9436-AD7439ECE278}" outlineSymbols="0" state="hidden" topLeftCell="A2">
      <selection activeCell="E2" sqref="E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7"/>
      <headerFooter alignWithMargins="0"/>
    </customSheetView>
    <customSheetView guid="{E607E570-0013-4FFD-BA52-D0A84A87E9CF}" outlineSymbols="0" state="hidden" topLeftCell="A2">
      <selection activeCell="E2" sqref="E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8"/>
      <headerFooter alignWithMargins="0"/>
    </customSheetView>
    <customSheetView guid="{4D566922-E963-4A48-8E0A-B9E02244278F}" outlineSymbols="0" state="hidden" topLeftCell="A2">
      <selection activeCell="E2" sqref="E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9"/>
      <headerFooter alignWithMargins="0"/>
    </customSheetView>
    <customSheetView guid="{B27CC7A8-6B44-4623-80F4-09362099BC26}" outlineSymbols="0" state="hidden" topLeftCell="A2">
      <selection activeCell="E2" sqref="E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10"/>
      <headerFooter alignWithMargins="0"/>
    </customSheetView>
    <customSheetView guid="{88422CE5-C6BE-4BC8-9FD5-2B3FAB6E7C9C}" outlineSymbols="0" state="hidden" topLeftCell="A2">
      <selection activeCell="E2" sqref="E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11"/>
      <headerFooter alignWithMargins="0"/>
    </customSheetView>
    <customSheetView guid="{DAE38A2A-1966-4120-AD4D-BC0E3BC92524}" outlineSymbols="0" state="hidden" topLeftCell="A2">
      <selection activeCell="D12" sqref="D12"/>
      <pageMargins left="0.51181102362204722" right="0.51181102362204722" top="0.74803149606299213" bottom="0.74803149606299213" header="0.51181102362204722" footer="0.51181102362204722"/>
      <pageSetup paperSize="9" pageOrder="overThenDown" orientation="landscape" horizontalDpi="4294967292" verticalDpi="300" r:id="rId12"/>
      <headerFooter alignWithMargins="0"/>
    </customSheetView>
  </customSheetViews>
  <phoneticPr fontId="4"/>
  <pageMargins left="0.51181102362204722" right="0.51181102362204722" top="0.74803149606299213" bottom="0.74803149606299213" header="0.51181102362204722" footer="0.51181102362204722"/>
  <pageSetup paperSize="9" pageOrder="overThenDown" orientation="landscape" horizontalDpi="4294967292" verticalDpi="300" r:id="rId1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OutlineSymbols="0" workbookViewId="0">
      <selection activeCell="D12" sqref="D12"/>
    </sheetView>
  </sheetViews>
  <sheetFormatPr defaultColWidth="14.7109375" defaultRowHeight="13.5" customHeight="1" x14ac:dyDescent="0.2"/>
  <cols>
    <col min="1" max="1" width="15.28515625" style="1" customWidth="1"/>
    <col min="2" max="4" width="16.42578125" style="1" customWidth="1"/>
    <col min="5" max="5" width="16.42578125" style="2" customWidth="1"/>
    <col min="6" max="16384" width="14.7109375" style="1"/>
  </cols>
  <sheetData>
    <row r="1" spans="1:6" s="3" customFormat="1" ht="18" customHeight="1" x14ac:dyDescent="0.25">
      <c r="A1" s="3" t="s">
        <v>0</v>
      </c>
      <c r="E1" s="4"/>
    </row>
    <row r="2" spans="1:6" ht="13.5" customHeight="1" thickBot="1" x14ac:dyDescent="0.25">
      <c r="A2" s="2"/>
      <c r="B2" s="2"/>
      <c r="C2" s="2"/>
      <c r="D2" s="2" t="s">
        <v>1</v>
      </c>
      <c r="E2" s="6" t="s">
        <v>29</v>
      </c>
    </row>
    <row r="3" spans="1:6" ht="13.5" customHeight="1" x14ac:dyDescent="0.2">
      <c r="A3" s="12"/>
      <c r="B3" s="21"/>
      <c r="C3" s="22" t="s">
        <v>3</v>
      </c>
      <c r="D3" s="23"/>
      <c r="E3" s="11" t="s">
        <v>28</v>
      </c>
      <c r="F3" s="2"/>
    </row>
    <row r="4" spans="1:6" ht="13.5" customHeight="1" x14ac:dyDescent="0.2">
      <c r="A4" s="18" t="s">
        <v>5</v>
      </c>
      <c r="B4" s="20" t="s">
        <v>6</v>
      </c>
      <c r="C4" s="20" t="s">
        <v>7</v>
      </c>
      <c r="D4" s="20" t="s">
        <v>8</v>
      </c>
      <c r="E4" s="19" t="s">
        <v>9</v>
      </c>
      <c r="F4" s="2"/>
    </row>
    <row r="5" spans="1:6" s="10" customFormat="1" ht="14" x14ac:dyDescent="0.2">
      <c r="A5" s="13" t="s">
        <v>10</v>
      </c>
      <c r="B5" s="24">
        <v>35986</v>
      </c>
      <c r="C5" s="25">
        <v>19770</v>
      </c>
      <c r="D5" s="26">
        <v>54.9</v>
      </c>
      <c r="E5" s="25">
        <v>20003</v>
      </c>
    </row>
    <row r="6" spans="1:6" ht="13.5" customHeight="1" x14ac:dyDescent="0.2">
      <c r="A6" s="14" t="s">
        <v>11</v>
      </c>
      <c r="B6" s="27">
        <v>2076</v>
      </c>
      <c r="C6" s="28">
        <v>821</v>
      </c>
      <c r="D6" s="29">
        <v>39.5</v>
      </c>
      <c r="E6" s="28">
        <v>799</v>
      </c>
    </row>
    <row r="7" spans="1:6" ht="13.5" customHeight="1" x14ac:dyDescent="0.2">
      <c r="A7" s="14" t="s">
        <v>12</v>
      </c>
      <c r="B7" s="30">
        <v>32571</v>
      </c>
      <c r="C7" s="28">
        <v>18065</v>
      </c>
      <c r="D7" s="29">
        <v>55.5</v>
      </c>
      <c r="E7" s="28">
        <v>18316</v>
      </c>
    </row>
    <row r="8" spans="1:6" ht="13.5" customHeight="1" x14ac:dyDescent="0.2">
      <c r="A8" s="14" t="s">
        <v>13</v>
      </c>
      <c r="B8" s="27">
        <v>779</v>
      </c>
      <c r="C8" s="28">
        <v>602</v>
      </c>
      <c r="D8" s="29">
        <v>77.3</v>
      </c>
      <c r="E8" s="28">
        <v>685</v>
      </c>
    </row>
    <row r="9" spans="1:6" ht="13.5" customHeight="1" x14ac:dyDescent="0.2">
      <c r="A9" s="14" t="s">
        <v>14</v>
      </c>
      <c r="B9" s="27">
        <v>1116</v>
      </c>
      <c r="C9" s="28">
        <v>818</v>
      </c>
      <c r="D9" s="29">
        <v>73.3</v>
      </c>
      <c r="E9" s="28">
        <v>1024</v>
      </c>
    </row>
    <row r="10" spans="1:6" ht="13.5" customHeight="1" x14ac:dyDescent="0.2">
      <c r="A10" s="14" t="s">
        <v>15</v>
      </c>
      <c r="B10" s="27">
        <v>1020</v>
      </c>
      <c r="C10" s="28">
        <v>738</v>
      </c>
      <c r="D10" s="29">
        <v>72.400000000000006</v>
      </c>
      <c r="E10" s="28">
        <v>909</v>
      </c>
    </row>
    <row r="11" spans="1:6" ht="13.5" customHeight="1" x14ac:dyDescent="0.2">
      <c r="A11" s="14" t="s">
        <v>16</v>
      </c>
      <c r="B11" s="27">
        <v>28192</v>
      </c>
      <c r="C11" s="28">
        <v>14769</v>
      </c>
      <c r="D11" s="29">
        <v>52.4</v>
      </c>
      <c r="E11" s="28">
        <v>14347</v>
      </c>
    </row>
    <row r="12" spans="1:6" ht="13.5" customHeight="1" x14ac:dyDescent="0.2">
      <c r="A12" s="14" t="s">
        <v>17</v>
      </c>
      <c r="B12" s="27">
        <v>651</v>
      </c>
      <c r="C12" s="28">
        <v>504</v>
      </c>
      <c r="D12" s="29">
        <v>77.400000000000006</v>
      </c>
      <c r="E12" s="28">
        <v>609</v>
      </c>
    </row>
    <row r="13" spans="1:6" ht="13.5" customHeight="1" x14ac:dyDescent="0.2">
      <c r="A13" s="14" t="s">
        <v>18</v>
      </c>
      <c r="B13" s="27">
        <v>813</v>
      </c>
      <c r="C13" s="28">
        <v>634</v>
      </c>
      <c r="D13" s="29">
        <v>78</v>
      </c>
      <c r="E13" s="28">
        <v>742</v>
      </c>
    </row>
    <row r="14" spans="1:6" ht="13.5" customHeight="1" x14ac:dyDescent="0.2">
      <c r="A14" s="14" t="s">
        <v>19</v>
      </c>
      <c r="B14" s="27">
        <v>1339</v>
      </c>
      <c r="C14" s="28">
        <v>884</v>
      </c>
      <c r="D14" s="29">
        <v>66</v>
      </c>
      <c r="E14" s="28">
        <v>888</v>
      </c>
    </row>
    <row r="15" spans="1:6" s="10" customFormat="1" ht="14" x14ac:dyDescent="0.2">
      <c r="A15" s="13" t="s">
        <v>20</v>
      </c>
      <c r="B15" s="31">
        <v>15175</v>
      </c>
      <c r="C15" s="32">
        <v>6982</v>
      </c>
      <c r="D15" s="29">
        <v>46</v>
      </c>
      <c r="E15" s="32">
        <v>6486</v>
      </c>
    </row>
    <row r="16" spans="1:6" ht="13.5" customHeight="1" x14ac:dyDescent="0.2">
      <c r="A16" s="14" t="s">
        <v>11</v>
      </c>
      <c r="B16" s="27">
        <v>6385</v>
      </c>
      <c r="C16" s="28">
        <v>2414</v>
      </c>
      <c r="D16" s="29">
        <v>37.799999999999997</v>
      </c>
      <c r="E16" s="28">
        <v>2504</v>
      </c>
    </row>
    <row r="17" spans="1:5" ht="13.5" customHeight="1" x14ac:dyDescent="0.2">
      <c r="A17" s="14" t="s">
        <v>13</v>
      </c>
      <c r="B17" s="27">
        <v>1617</v>
      </c>
      <c r="C17" s="28">
        <v>614</v>
      </c>
      <c r="D17" s="29">
        <v>38</v>
      </c>
      <c r="E17" s="28">
        <v>712</v>
      </c>
    </row>
    <row r="18" spans="1:5" ht="13.5" customHeight="1" x14ac:dyDescent="0.2">
      <c r="A18" s="14" t="s">
        <v>14</v>
      </c>
      <c r="B18" s="27">
        <v>503</v>
      </c>
      <c r="C18" s="28">
        <v>277</v>
      </c>
      <c r="D18" s="29">
        <v>55.1</v>
      </c>
      <c r="E18" s="28">
        <v>274</v>
      </c>
    </row>
    <row r="19" spans="1:5" ht="13.5" customHeight="1" x14ac:dyDescent="0.2">
      <c r="A19" s="14" t="s">
        <v>15</v>
      </c>
      <c r="B19" s="27">
        <v>506</v>
      </c>
      <c r="C19" s="28">
        <v>256</v>
      </c>
      <c r="D19" s="29">
        <v>50.6</v>
      </c>
      <c r="E19" s="28">
        <v>254</v>
      </c>
    </row>
    <row r="20" spans="1:5" ht="13.5" customHeight="1" x14ac:dyDescent="0.2">
      <c r="A20" s="14" t="s">
        <v>16</v>
      </c>
      <c r="B20" s="27">
        <v>3079</v>
      </c>
      <c r="C20" s="28">
        <v>1001</v>
      </c>
      <c r="D20" s="29">
        <v>32.5</v>
      </c>
      <c r="E20" s="28">
        <v>995</v>
      </c>
    </row>
    <row r="21" spans="1:5" ht="13.5" customHeight="1" x14ac:dyDescent="0.2">
      <c r="A21" s="14" t="s">
        <v>17</v>
      </c>
      <c r="B21" s="27">
        <v>680</v>
      </c>
      <c r="C21" s="28">
        <v>266</v>
      </c>
      <c r="D21" s="29">
        <v>39.1</v>
      </c>
      <c r="E21" s="28">
        <v>269</v>
      </c>
    </row>
    <row r="22" spans="1:5" ht="13.5" customHeight="1" x14ac:dyDescent="0.2">
      <c r="A22" s="14" t="s">
        <v>12</v>
      </c>
      <c r="B22" s="27">
        <v>8790</v>
      </c>
      <c r="C22" s="28">
        <v>4568</v>
      </c>
      <c r="D22" s="29">
        <v>52</v>
      </c>
      <c r="E22" s="28">
        <v>3982</v>
      </c>
    </row>
    <row r="23" spans="1:5" ht="13.5" customHeight="1" x14ac:dyDescent="0.2">
      <c r="A23" s="14" t="s">
        <v>13</v>
      </c>
      <c r="B23" s="27">
        <v>856</v>
      </c>
      <c r="C23" s="28">
        <v>395</v>
      </c>
      <c r="D23" s="29">
        <v>46.1</v>
      </c>
      <c r="E23" s="28">
        <v>280</v>
      </c>
    </row>
    <row r="24" spans="1:5" ht="13.5" customHeight="1" x14ac:dyDescent="0.2">
      <c r="A24" s="14" t="s">
        <v>14</v>
      </c>
      <c r="B24" s="27">
        <v>282</v>
      </c>
      <c r="C24" s="28">
        <v>136</v>
      </c>
      <c r="D24" s="29">
        <v>48.2</v>
      </c>
      <c r="E24" s="28">
        <v>134</v>
      </c>
    </row>
    <row r="25" spans="1:5" ht="13.5" customHeight="1" x14ac:dyDescent="0.2">
      <c r="A25" s="14" t="s">
        <v>15</v>
      </c>
      <c r="B25" s="27">
        <v>325</v>
      </c>
      <c r="C25" s="28">
        <v>107</v>
      </c>
      <c r="D25" s="29">
        <v>32.9</v>
      </c>
      <c r="E25" s="28">
        <v>107</v>
      </c>
    </row>
    <row r="26" spans="1:5" ht="13.5" customHeight="1" x14ac:dyDescent="0.2">
      <c r="A26" s="14" t="s">
        <v>16</v>
      </c>
      <c r="B26" s="27">
        <v>1429</v>
      </c>
      <c r="C26" s="28">
        <v>689</v>
      </c>
      <c r="D26" s="29">
        <v>48.2</v>
      </c>
      <c r="E26" s="28">
        <v>685</v>
      </c>
    </row>
    <row r="27" spans="1:5" ht="13.5" customHeight="1" x14ac:dyDescent="0.2">
      <c r="A27" s="14" t="s">
        <v>17</v>
      </c>
      <c r="B27" s="27">
        <v>402</v>
      </c>
      <c r="C27" s="28">
        <v>207</v>
      </c>
      <c r="D27" s="29">
        <v>51.5</v>
      </c>
      <c r="E27" s="28">
        <v>146</v>
      </c>
    </row>
    <row r="28" spans="1:5" ht="13.5" customHeight="1" x14ac:dyDescent="0.2">
      <c r="A28" s="14" t="s">
        <v>18</v>
      </c>
      <c r="B28" s="27">
        <v>3851</v>
      </c>
      <c r="C28" s="28">
        <v>2189</v>
      </c>
      <c r="D28" s="29">
        <v>56.8</v>
      </c>
      <c r="E28" s="28">
        <v>1804</v>
      </c>
    </row>
    <row r="29" spans="1:5" ht="13.5" customHeight="1" x14ac:dyDescent="0.2">
      <c r="A29" s="14" t="s">
        <v>21</v>
      </c>
      <c r="B29" s="27">
        <v>1645</v>
      </c>
      <c r="C29" s="28">
        <v>845</v>
      </c>
      <c r="D29" s="29">
        <v>51.4</v>
      </c>
      <c r="E29" s="28">
        <v>826</v>
      </c>
    </row>
    <row r="30" spans="1:5" s="10" customFormat="1" ht="14.5" thickBot="1" x14ac:dyDescent="0.25">
      <c r="A30" s="15" t="s">
        <v>22</v>
      </c>
      <c r="B30" s="33">
        <v>6870</v>
      </c>
      <c r="C30" s="16">
        <v>3925</v>
      </c>
      <c r="D30" s="17">
        <v>57.1</v>
      </c>
      <c r="E30" s="16">
        <v>3925</v>
      </c>
    </row>
    <row r="31" spans="1:5" ht="13.5" customHeight="1" x14ac:dyDescent="0.2">
      <c r="A31" s="2" t="s">
        <v>30</v>
      </c>
      <c r="B31" s="2"/>
      <c r="C31" s="2" t="s">
        <v>24</v>
      </c>
      <c r="D31" s="2"/>
      <c r="E31" s="2">
        <v>0</v>
      </c>
    </row>
    <row r="32" spans="1:5" ht="13.5" customHeight="1" x14ac:dyDescent="0.2">
      <c r="A32" s="2" t="s">
        <v>25</v>
      </c>
      <c r="B32" s="2"/>
      <c r="C32" s="2"/>
      <c r="D32" s="2"/>
    </row>
  </sheetData>
  <sheetProtection objects="1" scenarios="1"/>
  <customSheetViews>
    <customSheetView guid="{67F0FE79-9FCF-4F1C-AF4E-679F1BBA1D83}" outlineSymbols="0" state="hidden">
      <selection activeCell="D12" sqref="D12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1"/>
      <headerFooter alignWithMargins="0"/>
    </customSheetView>
    <customSheetView guid="{3096BA36-7FCB-4E7A-9986-50A34C99398A}" outlineSymbols="0" state="hidden">
      <selection activeCell="D12" sqref="D12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2"/>
      <headerFooter alignWithMargins="0"/>
    </customSheetView>
    <customSheetView guid="{315097B7-51CE-4B57-A13D-920346024E2F}" outlineSymbols="0" state="hidden">
      <selection activeCell="D12" sqref="D12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3"/>
      <headerFooter alignWithMargins="0"/>
    </customSheetView>
    <customSheetView guid="{50E8D608-AD75-4D7C-85C1-3F971C411CC0}" outlineSymbols="0" state="hidden">
      <selection activeCell="B31" sqref="B31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4"/>
      <headerFooter alignWithMargins="0"/>
    </customSheetView>
    <customSheetView guid="{9C0FE29E-FF1B-4370-A15D-B374CEEDABE9}" outlineSymbols="0" state="hidden">
      <selection activeCell="B31" sqref="B31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5"/>
      <headerFooter alignWithMargins="0"/>
    </customSheetView>
    <customSheetView guid="{E6ADD5A8-41D8-4C9A-840D-BBF9188E88F7}" outlineSymbols="0" state="hidden">
      <selection activeCell="B31" sqref="B31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6"/>
      <headerFooter alignWithMargins="0"/>
    </customSheetView>
    <customSheetView guid="{F9640C71-FEA6-452C-9436-AD7439ECE278}" outlineSymbols="0" state="hidden">
      <selection activeCell="B31" sqref="B31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7"/>
      <headerFooter alignWithMargins="0"/>
    </customSheetView>
    <customSheetView guid="{E607E570-0013-4FFD-BA52-D0A84A87E9CF}" outlineSymbols="0" state="hidden">
      <selection activeCell="B31" sqref="B31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8"/>
      <headerFooter alignWithMargins="0"/>
    </customSheetView>
    <customSheetView guid="{4D566922-E963-4A48-8E0A-B9E02244278F}" outlineSymbols="0" state="hidden">
      <selection activeCell="B31" sqref="B31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9"/>
      <headerFooter alignWithMargins="0"/>
    </customSheetView>
    <customSheetView guid="{B27CC7A8-6B44-4623-80F4-09362099BC26}" outlineSymbols="0" state="hidden">
      <selection activeCell="B31" sqref="B31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10"/>
      <headerFooter alignWithMargins="0"/>
    </customSheetView>
    <customSheetView guid="{88422CE5-C6BE-4BC8-9FD5-2B3FAB6E7C9C}" outlineSymbols="0" state="hidden">
      <selection activeCell="B31" sqref="B31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11"/>
      <headerFooter alignWithMargins="0"/>
    </customSheetView>
    <customSheetView guid="{DAE38A2A-1966-4120-AD4D-BC0E3BC92524}" outlineSymbols="0" state="hidden">
      <selection activeCell="D12" sqref="D12"/>
      <pageMargins left="0.51181102362204722" right="0.2" top="0.33" bottom="0.74803149606299213" header="0.3" footer="0.51181102362204722"/>
      <pageSetup paperSize="9" pageOrder="overThenDown" orientation="landscape" horizontalDpi="4294967292" verticalDpi="300" r:id="rId12"/>
      <headerFooter alignWithMargins="0"/>
    </customSheetView>
  </customSheetViews>
  <phoneticPr fontId="4"/>
  <pageMargins left="0.51181102362204722" right="0.2" top="0.33" bottom="0.74803149606299213" header="0.3" footer="0.51181102362204722"/>
  <pageSetup paperSize="9" pageOrder="overThenDown" orientation="landscape" horizontalDpi="4294967292" verticalDpi="300" r:id="rId1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zoomScaleNormal="100" zoomScaleSheetLayoutView="100" workbookViewId="0">
      <selection activeCell="D12" sqref="D12"/>
    </sheetView>
  </sheetViews>
  <sheetFormatPr defaultRowHeight="16.5" x14ac:dyDescent="0.25"/>
  <cols>
    <col min="1" max="1" width="15.28515625" customWidth="1"/>
    <col min="2" max="5" width="11.7109375" customWidth="1"/>
  </cols>
  <sheetData>
    <row r="1" spans="1:5" s="3" customFormat="1" ht="18" customHeight="1" x14ac:dyDescent="0.25">
      <c r="A1" s="60" t="s">
        <v>32</v>
      </c>
      <c r="E1" s="4"/>
    </row>
    <row r="2" spans="1:5" ht="15" customHeight="1" thickBot="1" x14ac:dyDescent="0.3">
      <c r="A2" s="45"/>
      <c r="B2" s="45"/>
      <c r="C2" s="45"/>
      <c r="D2" s="45"/>
      <c r="E2" s="46" t="s">
        <v>33</v>
      </c>
    </row>
    <row r="3" spans="1:5" ht="15" customHeight="1" x14ac:dyDescent="0.25">
      <c r="A3" s="40" t="s">
        <v>5</v>
      </c>
      <c r="B3" s="41" t="s">
        <v>6</v>
      </c>
      <c r="C3" s="41" t="s">
        <v>7</v>
      </c>
      <c r="D3" s="41" t="s">
        <v>8</v>
      </c>
      <c r="E3" s="42" t="s">
        <v>9</v>
      </c>
    </row>
    <row r="4" spans="1:5" ht="19.5" customHeight="1" x14ac:dyDescent="0.25">
      <c r="A4" s="35" t="s">
        <v>10</v>
      </c>
      <c r="B4" s="47">
        <v>30135</v>
      </c>
      <c r="C4" s="48">
        <v>14849</v>
      </c>
      <c r="D4" s="49">
        <f t="shared" ref="D4:D30" si="0">ROUND(C4/B4*100,1)</f>
        <v>49.3</v>
      </c>
      <c r="E4" s="50">
        <v>15491</v>
      </c>
    </row>
    <row r="5" spans="1:5" ht="15" customHeight="1" x14ac:dyDescent="0.25">
      <c r="A5" s="36" t="s">
        <v>11</v>
      </c>
      <c r="B5" s="37">
        <v>2379</v>
      </c>
      <c r="C5" s="51">
        <v>815</v>
      </c>
      <c r="D5" s="52">
        <f t="shared" si="0"/>
        <v>34.299999999999997</v>
      </c>
      <c r="E5" s="53">
        <v>786</v>
      </c>
    </row>
    <row r="6" spans="1:5" ht="15" customHeight="1" x14ac:dyDescent="0.25">
      <c r="A6" s="36" t="s">
        <v>34</v>
      </c>
      <c r="B6" s="43">
        <v>27428</v>
      </c>
      <c r="C6" s="51">
        <v>13797</v>
      </c>
      <c r="D6" s="52">
        <f t="shared" si="0"/>
        <v>50.3</v>
      </c>
      <c r="E6" s="53">
        <v>14301</v>
      </c>
    </row>
    <row r="7" spans="1:5" ht="13.5" customHeight="1" x14ac:dyDescent="0.25">
      <c r="A7" s="36" t="s">
        <v>13</v>
      </c>
      <c r="B7" s="37">
        <v>749</v>
      </c>
      <c r="C7" s="51">
        <v>588</v>
      </c>
      <c r="D7" s="52">
        <f t="shared" si="0"/>
        <v>78.5</v>
      </c>
      <c r="E7" s="53">
        <v>603</v>
      </c>
    </row>
    <row r="8" spans="1:5" ht="13.5" customHeight="1" x14ac:dyDescent="0.25">
      <c r="A8" s="36" t="s">
        <v>14</v>
      </c>
      <c r="B8" s="37">
        <v>735</v>
      </c>
      <c r="C8" s="51">
        <v>565</v>
      </c>
      <c r="D8" s="52">
        <f t="shared" si="0"/>
        <v>76.900000000000006</v>
      </c>
      <c r="E8" s="53">
        <v>605</v>
      </c>
    </row>
    <row r="9" spans="1:5" ht="13.5" customHeight="1" x14ac:dyDescent="0.25">
      <c r="A9" s="36" t="s">
        <v>15</v>
      </c>
      <c r="B9" s="37">
        <v>1017</v>
      </c>
      <c r="C9" s="51">
        <v>767</v>
      </c>
      <c r="D9" s="52">
        <f t="shared" si="0"/>
        <v>75.400000000000006</v>
      </c>
      <c r="E9" s="53">
        <v>805</v>
      </c>
    </row>
    <row r="10" spans="1:5" ht="13.5" customHeight="1" x14ac:dyDescent="0.25">
      <c r="A10" s="36" t="s">
        <v>16</v>
      </c>
      <c r="B10" s="37">
        <v>23157</v>
      </c>
      <c r="C10" s="51">
        <v>10473</v>
      </c>
      <c r="D10" s="52">
        <f t="shared" si="0"/>
        <v>45.2</v>
      </c>
      <c r="E10" s="53">
        <v>10772</v>
      </c>
    </row>
    <row r="11" spans="1:5" ht="13.5" customHeight="1" x14ac:dyDescent="0.25">
      <c r="A11" s="36" t="s">
        <v>17</v>
      </c>
      <c r="B11" s="37">
        <v>935</v>
      </c>
      <c r="C11" s="51">
        <v>726</v>
      </c>
      <c r="D11" s="52">
        <f t="shared" si="0"/>
        <v>77.599999999999994</v>
      </c>
      <c r="E11" s="53">
        <v>781</v>
      </c>
    </row>
    <row r="12" spans="1:5" ht="13.5" customHeight="1" x14ac:dyDescent="0.25">
      <c r="A12" s="36" t="s">
        <v>18</v>
      </c>
      <c r="B12" s="37">
        <v>835</v>
      </c>
      <c r="C12" s="51">
        <v>678</v>
      </c>
      <c r="D12" s="52">
        <f t="shared" si="0"/>
        <v>81.2</v>
      </c>
      <c r="E12" s="53">
        <v>735</v>
      </c>
    </row>
    <row r="13" spans="1:5" ht="15" customHeight="1" x14ac:dyDescent="0.25">
      <c r="A13" s="36" t="s">
        <v>19</v>
      </c>
      <c r="B13" s="37">
        <v>328</v>
      </c>
      <c r="C13" s="51">
        <v>237</v>
      </c>
      <c r="D13" s="52">
        <f t="shared" si="0"/>
        <v>72.3</v>
      </c>
      <c r="E13" s="53">
        <v>404</v>
      </c>
    </row>
    <row r="14" spans="1:5" ht="19.5" customHeight="1" x14ac:dyDescent="0.25">
      <c r="A14" s="35" t="s">
        <v>20</v>
      </c>
      <c r="B14" s="54">
        <v>17598</v>
      </c>
      <c r="C14" s="55">
        <v>6968</v>
      </c>
      <c r="D14" s="52">
        <f t="shared" si="0"/>
        <v>39.6</v>
      </c>
      <c r="E14" s="50">
        <v>6812</v>
      </c>
    </row>
    <row r="15" spans="1:5" ht="15" customHeight="1" x14ac:dyDescent="0.25">
      <c r="A15" s="36" t="s">
        <v>11</v>
      </c>
      <c r="B15" s="38">
        <v>8755</v>
      </c>
      <c r="C15" s="51">
        <v>3100</v>
      </c>
      <c r="D15" s="52">
        <f t="shared" si="0"/>
        <v>35.4</v>
      </c>
      <c r="E15" s="53">
        <v>2908</v>
      </c>
    </row>
    <row r="16" spans="1:5" ht="15" customHeight="1" x14ac:dyDescent="0.25">
      <c r="A16" s="44" t="s">
        <v>31</v>
      </c>
      <c r="B16" s="37">
        <v>261</v>
      </c>
      <c r="C16" s="51">
        <v>110</v>
      </c>
      <c r="D16" s="52">
        <f t="shared" si="0"/>
        <v>42.1</v>
      </c>
      <c r="E16" s="53">
        <v>106</v>
      </c>
    </row>
    <row r="17" spans="1:5" ht="13.5" customHeight="1" x14ac:dyDescent="0.25">
      <c r="A17" s="36" t="s">
        <v>13</v>
      </c>
      <c r="B17" s="37">
        <v>2426</v>
      </c>
      <c r="C17" s="51">
        <v>682</v>
      </c>
      <c r="D17" s="52">
        <f t="shared" si="0"/>
        <v>28.1</v>
      </c>
      <c r="E17" s="53">
        <v>719</v>
      </c>
    </row>
    <row r="18" spans="1:5" ht="13.5" customHeight="1" x14ac:dyDescent="0.25">
      <c r="A18" s="36" t="s">
        <v>14</v>
      </c>
      <c r="B18" s="37">
        <v>619</v>
      </c>
      <c r="C18" s="51">
        <v>266</v>
      </c>
      <c r="D18" s="52">
        <f t="shared" si="0"/>
        <v>43</v>
      </c>
      <c r="E18" s="53">
        <v>255</v>
      </c>
    </row>
    <row r="19" spans="1:5" ht="13.5" customHeight="1" x14ac:dyDescent="0.25">
      <c r="A19" s="36" t="s">
        <v>15</v>
      </c>
      <c r="B19" s="37">
        <v>788</v>
      </c>
      <c r="C19" s="51">
        <v>231</v>
      </c>
      <c r="D19" s="52">
        <f t="shared" si="0"/>
        <v>29.3</v>
      </c>
      <c r="E19" s="53">
        <v>225</v>
      </c>
    </row>
    <row r="20" spans="1:5" ht="13.5" customHeight="1" x14ac:dyDescent="0.25">
      <c r="A20" s="36" t="s">
        <v>16</v>
      </c>
      <c r="B20" s="37">
        <v>3951</v>
      </c>
      <c r="C20" s="51">
        <v>1506</v>
      </c>
      <c r="D20" s="52">
        <f>ROUND(C20/B20*100,1)</f>
        <v>38.1</v>
      </c>
      <c r="E20" s="53">
        <v>1302</v>
      </c>
    </row>
    <row r="21" spans="1:5" ht="13.5" customHeight="1" x14ac:dyDescent="0.25">
      <c r="A21" s="36" t="s">
        <v>17</v>
      </c>
      <c r="B21" s="37">
        <v>710</v>
      </c>
      <c r="C21" s="51">
        <v>305</v>
      </c>
      <c r="D21" s="52">
        <f t="shared" si="0"/>
        <v>43</v>
      </c>
      <c r="E21" s="53">
        <v>301</v>
      </c>
    </row>
    <row r="22" spans="1:5" ht="15" customHeight="1" x14ac:dyDescent="0.25">
      <c r="A22" s="36" t="s">
        <v>12</v>
      </c>
      <c r="B22" s="37">
        <v>8843</v>
      </c>
      <c r="C22" s="51">
        <v>3868</v>
      </c>
      <c r="D22" s="52">
        <f t="shared" si="0"/>
        <v>43.7</v>
      </c>
      <c r="E22" s="53">
        <v>3904</v>
      </c>
    </row>
    <row r="23" spans="1:5" ht="13.5" customHeight="1" x14ac:dyDescent="0.25">
      <c r="A23" s="36" t="s">
        <v>13</v>
      </c>
      <c r="B23" s="37">
        <v>401</v>
      </c>
      <c r="C23" s="51">
        <v>113</v>
      </c>
      <c r="D23" s="52">
        <f t="shared" si="0"/>
        <v>28.2</v>
      </c>
      <c r="E23" s="53">
        <v>118</v>
      </c>
    </row>
    <row r="24" spans="1:5" ht="13.5" customHeight="1" x14ac:dyDescent="0.25">
      <c r="A24" s="36" t="s">
        <v>14</v>
      </c>
      <c r="B24" s="37">
        <v>134</v>
      </c>
      <c r="C24" s="51">
        <v>47</v>
      </c>
      <c r="D24" s="52">
        <f t="shared" si="0"/>
        <v>35.1</v>
      </c>
      <c r="E24" s="53">
        <v>42</v>
      </c>
    </row>
    <row r="25" spans="1:5" ht="13.5" customHeight="1" x14ac:dyDescent="0.25">
      <c r="A25" s="36" t="s">
        <v>15</v>
      </c>
      <c r="B25" s="37">
        <v>170</v>
      </c>
      <c r="C25" s="51">
        <v>47</v>
      </c>
      <c r="D25" s="52">
        <f t="shared" si="0"/>
        <v>27.6</v>
      </c>
      <c r="E25" s="53">
        <v>46</v>
      </c>
    </row>
    <row r="26" spans="1:5" ht="13.5" customHeight="1" x14ac:dyDescent="0.25">
      <c r="A26" s="36" t="s">
        <v>16</v>
      </c>
      <c r="B26" s="37">
        <v>2029</v>
      </c>
      <c r="C26" s="51">
        <v>929</v>
      </c>
      <c r="D26" s="52">
        <f t="shared" si="0"/>
        <v>45.8</v>
      </c>
      <c r="E26" s="53">
        <v>905</v>
      </c>
    </row>
    <row r="27" spans="1:5" ht="13.5" customHeight="1" x14ac:dyDescent="0.25">
      <c r="A27" s="36" t="s">
        <v>17</v>
      </c>
      <c r="B27" s="37">
        <v>289</v>
      </c>
      <c r="C27" s="51">
        <v>128</v>
      </c>
      <c r="D27" s="52">
        <f t="shared" si="0"/>
        <v>44.3</v>
      </c>
      <c r="E27" s="53">
        <v>112</v>
      </c>
    </row>
    <row r="28" spans="1:5" ht="13.5" customHeight="1" x14ac:dyDescent="0.25">
      <c r="A28" s="36" t="s">
        <v>18</v>
      </c>
      <c r="B28" s="37">
        <v>4837</v>
      </c>
      <c r="C28" s="51">
        <v>1946</v>
      </c>
      <c r="D28" s="52">
        <f t="shared" si="0"/>
        <v>40.200000000000003</v>
      </c>
      <c r="E28" s="53">
        <v>2047</v>
      </c>
    </row>
    <row r="29" spans="1:5" ht="13.5" customHeight="1" x14ac:dyDescent="0.25">
      <c r="A29" s="36" t="s">
        <v>21</v>
      </c>
      <c r="B29" s="37">
        <v>983</v>
      </c>
      <c r="C29" s="51">
        <v>658</v>
      </c>
      <c r="D29" s="52">
        <f t="shared" si="0"/>
        <v>66.900000000000006</v>
      </c>
      <c r="E29" s="53">
        <v>634</v>
      </c>
    </row>
    <row r="30" spans="1:5" ht="19.5" customHeight="1" thickBot="1" x14ac:dyDescent="0.3">
      <c r="A30" s="34" t="s">
        <v>22</v>
      </c>
      <c r="B30" s="56">
        <v>8791</v>
      </c>
      <c r="C30" s="57">
        <v>6258</v>
      </c>
      <c r="D30" s="58">
        <f t="shared" si="0"/>
        <v>71.2</v>
      </c>
      <c r="E30" s="59">
        <v>6258</v>
      </c>
    </row>
    <row r="31" spans="1:5" ht="15" customHeight="1" x14ac:dyDescent="0.25">
      <c r="A31" s="78" t="s">
        <v>30</v>
      </c>
      <c r="B31" s="78"/>
      <c r="C31" s="78"/>
      <c r="D31" s="78"/>
      <c r="E31" s="78"/>
    </row>
    <row r="32" spans="1:5" ht="15" customHeight="1" x14ac:dyDescent="0.25">
      <c r="A32" s="39" t="s">
        <v>25</v>
      </c>
      <c r="B32" s="2"/>
      <c r="C32" s="2"/>
      <c r="D32" s="2"/>
      <c r="E32" s="2"/>
    </row>
  </sheetData>
  <customSheetViews>
    <customSheetView guid="{67F0FE79-9FCF-4F1C-AF4E-679F1BBA1D83}" showPageBreaks="1" printArea="1" state="hidden" view="pageBreakPreview">
      <selection activeCell="D12" sqref="D12"/>
      <pageMargins left="0.78700000000000003" right="0.78700000000000003" top="0.98399999999999999" bottom="0.98399999999999999" header="0.51200000000000001" footer="0.51200000000000001"/>
      <pageSetup paperSize="9" orientation="portrait" r:id="rId1"/>
      <headerFooter alignWithMargins="0"/>
    </customSheetView>
    <customSheetView guid="{3096BA36-7FCB-4E7A-9986-50A34C99398A}" showPageBreaks="1" printArea="1" state="hidden" view="pageBreakPreview">
      <selection activeCell="D12" sqref="D12"/>
      <pageMargins left="0.78700000000000003" right="0.78700000000000003" top="0.98399999999999999" bottom="0.98399999999999999" header="0.51200000000000001" footer="0.51200000000000001"/>
      <pageSetup paperSize="9" orientation="portrait" r:id="rId2"/>
      <headerFooter alignWithMargins="0"/>
    </customSheetView>
    <customSheetView guid="{315097B7-51CE-4B57-A13D-920346024E2F}" showPageBreaks="1" printArea="1" state="hidden" view="pageBreakPreview">
      <selection activeCell="D12" sqref="D12"/>
      <pageMargins left="0.78700000000000003" right="0.78700000000000003" top="0.98399999999999999" bottom="0.98399999999999999" header="0.51200000000000001" footer="0.51200000000000001"/>
      <pageSetup paperSize="9" orientation="portrait" r:id="rId3"/>
      <headerFooter alignWithMargins="0"/>
    </customSheetView>
    <customSheetView guid="{50E8D608-AD75-4D7C-85C1-3F971C411CC0}" showPageBreaks="1" printArea="1" state="hidden" view="pageBreakPreview">
      <selection activeCell="E2" sqref="E2"/>
      <pageMargins left="0.78700000000000003" right="0.78700000000000003" top="0.98399999999999999" bottom="0.98399999999999999" header="0.51200000000000001" footer="0.51200000000000001"/>
      <pageSetup paperSize="9" orientation="portrait" r:id="rId4"/>
      <headerFooter alignWithMargins="0"/>
    </customSheetView>
    <customSheetView guid="{9C0FE29E-FF1B-4370-A15D-B374CEEDABE9}" showPageBreaks="1" printArea="1" state="hidden" view="pageBreakPreview">
      <selection activeCell="E2" sqref="E2"/>
      <pageMargins left="0.78700000000000003" right="0.78700000000000003" top="0.98399999999999999" bottom="0.98399999999999999" header="0.51200000000000001" footer="0.51200000000000001"/>
      <pageSetup paperSize="9" orientation="portrait" r:id="rId5"/>
      <headerFooter alignWithMargins="0"/>
    </customSheetView>
    <customSheetView guid="{E6ADD5A8-41D8-4C9A-840D-BBF9188E88F7}" showPageBreaks="1" printArea="1" state="hidden" view="pageBreakPreview">
      <selection activeCell="E2" sqref="E2"/>
      <pageMargins left="0.78700000000000003" right="0.78700000000000003" top="0.98399999999999999" bottom="0.98399999999999999" header="0.51200000000000001" footer="0.51200000000000001"/>
      <pageSetup paperSize="9" orientation="portrait" r:id="rId6"/>
      <headerFooter alignWithMargins="0"/>
    </customSheetView>
    <customSheetView guid="{F9640C71-FEA6-452C-9436-AD7439ECE278}" showPageBreaks="1" printArea="1" state="hidden" view="pageBreakPreview">
      <selection activeCell="E2" sqref="E2"/>
      <pageMargins left="0.78700000000000003" right="0.78700000000000003" top="0.98399999999999999" bottom="0.98399999999999999" header="0.51200000000000001" footer="0.51200000000000001"/>
      <pageSetup paperSize="9" orientation="portrait" r:id="rId7"/>
      <headerFooter alignWithMargins="0"/>
    </customSheetView>
    <customSheetView guid="{E607E570-0013-4FFD-BA52-D0A84A87E9CF}" showPageBreaks="1" printArea="1" state="hidden" view="pageBreakPreview">
      <selection activeCell="E2" sqref="E2"/>
      <pageMargins left="0.78700000000000003" right="0.78700000000000003" top="0.98399999999999999" bottom="0.98399999999999999" header="0.51200000000000001" footer="0.51200000000000001"/>
      <pageSetup paperSize="9" orientation="portrait" r:id="rId8"/>
      <headerFooter alignWithMargins="0"/>
    </customSheetView>
    <customSheetView guid="{4D566922-E963-4A48-8E0A-B9E02244278F}" showPageBreaks="1" printArea="1" state="hidden" view="pageBreakPreview">
      <selection activeCell="E2" sqref="E2"/>
      <pageMargins left="0.78700000000000003" right="0.78700000000000003" top="0.98399999999999999" bottom="0.98399999999999999" header="0.51200000000000001" footer="0.51200000000000001"/>
      <pageSetup paperSize="9" orientation="portrait" r:id="rId9"/>
      <headerFooter alignWithMargins="0"/>
    </customSheetView>
    <customSheetView guid="{B27CC7A8-6B44-4623-80F4-09362099BC26}" showPageBreaks="1" printArea="1" state="hidden" view="pageBreakPreview">
      <selection activeCell="E2" sqref="E2"/>
      <pageMargins left="0.78700000000000003" right="0.78700000000000003" top="0.98399999999999999" bottom="0.98399999999999999" header="0.51200000000000001" footer="0.51200000000000001"/>
      <pageSetup paperSize="9" orientation="portrait" r:id="rId10"/>
      <headerFooter alignWithMargins="0"/>
    </customSheetView>
    <customSheetView guid="{88422CE5-C6BE-4BC8-9FD5-2B3FAB6E7C9C}" showPageBreaks="1" printArea="1" state="hidden" view="pageBreakPreview">
      <selection activeCell="E2" sqref="E2"/>
      <pageMargins left="0.78700000000000003" right="0.78700000000000003" top="0.98399999999999999" bottom="0.98399999999999999" header="0.51200000000000001" footer="0.51200000000000001"/>
      <pageSetup paperSize="9" orientation="portrait" r:id="rId11"/>
      <headerFooter alignWithMargins="0"/>
    </customSheetView>
    <customSheetView guid="{DAE38A2A-1966-4120-AD4D-BC0E3BC92524}" showPageBreaks="1" printArea="1" state="hidden" view="pageBreakPreview">
      <selection activeCell="D12" sqref="D12"/>
      <pageMargins left="0.78700000000000003" right="0.78700000000000003" top="0.98399999999999999" bottom="0.98399999999999999" header="0.51200000000000001" footer="0.51200000000000001"/>
      <pageSetup paperSize="9" orientation="portrait" r:id="rId12"/>
      <headerFooter alignWithMargins="0"/>
    </customSheetView>
  </customSheetViews>
  <mergeCells count="1">
    <mergeCell ref="A31:E31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view="pageBreakPreview" zoomScaleNormal="100" zoomScaleSheetLayoutView="100" workbookViewId="0">
      <selection activeCell="H7" sqref="H7"/>
    </sheetView>
  </sheetViews>
  <sheetFormatPr defaultColWidth="8.78515625" defaultRowHeight="16.5" x14ac:dyDescent="0.25"/>
  <cols>
    <col min="1" max="1" width="15.28515625" style="64" customWidth="1"/>
    <col min="2" max="5" width="11.7109375" style="64" customWidth="1"/>
    <col min="6" max="16384" width="8.78515625" style="64"/>
  </cols>
  <sheetData>
    <row r="1" spans="1:6" s="61" customFormat="1" ht="18" customHeight="1" x14ac:dyDescent="0.25">
      <c r="A1" s="61" t="s">
        <v>32</v>
      </c>
      <c r="E1" s="62"/>
    </row>
    <row r="2" spans="1:6" ht="15" customHeight="1" thickBot="1" x14ac:dyDescent="0.3">
      <c r="A2" s="63"/>
      <c r="B2" s="63"/>
      <c r="C2" s="63"/>
      <c r="D2" s="63"/>
      <c r="E2" s="46" t="s">
        <v>35</v>
      </c>
    </row>
    <row r="3" spans="1:6" ht="15" customHeight="1" x14ac:dyDescent="0.25">
      <c r="A3" s="40" t="s">
        <v>5</v>
      </c>
      <c r="B3" s="41" t="s">
        <v>6</v>
      </c>
      <c r="C3" s="41" t="s">
        <v>7</v>
      </c>
      <c r="D3" s="41" t="s">
        <v>8</v>
      </c>
      <c r="E3" s="42" t="s">
        <v>9</v>
      </c>
    </row>
    <row r="4" spans="1:6" ht="19.5" customHeight="1" x14ac:dyDescent="0.25">
      <c r="A4" s="35" t="s">
        <v>10</v>
      </c>
      <c r="B4" s="47">
        <f>SUM(B5,B6,B13)</f>
        <v>33785</v>
      </c>
      <c r="C4" s="47">
        <f>SUM(C5,C6,C13)</f>
        <v>16210</v>
      </c>
      <c r="D4" s="71">
        <f>C4/B4</f>
        <v>0.47979872724581912</v>
      </c>
      <c r="E4" s="50">
        <f>SUM(E5,E6,E13)</f>
        <v>15931</v>
      </c>
    </row>
    <row r="5" spans="1:6" ht="15" customHeight="1" x14ac:dyDescent="0.25">
      <c r="A5" s="36" t="s">
        <v>11</v>
      </c>
      <c r="B5" s="66">
        <v>2855</v>
      </c>
      <c r="C5" s="66">
        <v>993</v>
      </c>
      <c r="D5" s="72">
        <f t="shared" ref="D5:D13" si="0">C5/B5</f>
        <v>0.34781085814360768</v>
      </c>
      <c r="E5" s="67">
        <v>1141</v>
      </c>
    </row>
    <row r="6" spans="1:6" ht="15" customHeight="1" x14ac:dyDescent="0.25">
      <c r="A6" s="36" t="s">
        <v>34</v>
      </c>
      <c r="B6" s="70">
        <f>SUM(B7:B12)</f>
        <v>30379</v>
      </c>
      <c r="C6" s="70">
        <f>SUM(C7:C12)</f>
        <v>14847</v>
      </c>
      <c r="D6" s="72">
        <f t="shared" si="0"/>
        <v>0.48872576450837751</v>
      </c>
      <c r="E6" s="73">
        <f>SUM(E7:E12)</f>
        <v>14439</v>
      </c>
    </row>
    <row r="7" spans="1:6" ht="13.5" customHeight="1" x14ac:dyDescent="0.25">
      <c r="A7" s="36" t="s">
        <v>13</v>
      </c>
      <c r="B7" s="68">
        <v>803</v>
      </c>
      <c r="C7" s="68">
        <v>609</v>
      </c>
      <c r="D7" s="72">
        <f t="shared" si="0"/>
        <v>0.75840597758405981</v>
      </c>
      <c r="E7" s="67">
        <v>597</v>
      </c>
    </row>
    <row r="8" spans="1:6" ht="13.5" customHeight="1" x14ac:dyDescent="0.25">
      <c r="A8" s="36" t="s">
        <v>14</v>
      </c>
      <c r="B8" s="66">
        <v>967</v>
      </c>
      <c r="C8" s="66">
        <v>701</v>
      </c>
      <c r="D8" s="72">
        <f t="shared" si="0"/>
        <v>0.72492244053774557</v>
      </c>
      <c r="E8" s="67">
        <v>658</v>
      </c>
    </row>
    <row r="9" spans="1:6" ht="13.5" customHeight="1" x14ac:dyDescent="0.25">
      <c r="A9" s="36" t="s">
        <v>15</v>
      </c>
      <c r="B9" s="66">
        <v>1168</v>
      </c>
      <c r="C9" s="66">
        <v>886</v>
      </c>
      <c r="D9" s="72">
        <f t="shared" si="0"/>
        <v>0.75856164383561642</v>
      </c>
      <c r="E9" s="67">
        <v>868</v>
      </c>
    </row>
    <row r="10" spans="1:6" ht="13.5" customHeight="1" x14ac:dyDescent="0.25">
      <c r="A10" s="36" t="s">
        <v>16</v>
      </c>
      <c r="B10" s="66">
        <v>25238</v>
      </c>
      <c r="C10" s="66">
        <v>10984</v>
      </c>
      <c r="D10" s="72">
        <f t="shared" si="0"/>
        <v>0.43521673666693084</v>
      </c>
      <c r="E10" s="69">
        <v>10724</v>
      </c>
    </row>
    <row r="11" spans="1:6" ht="13.5" customHeight="1" x14ac:dyDescent="0.25">
      <c r="A11" s="36" t="s">
        <v>17</v>
      </c>
      <c r="B11" s="66">
        <v>1151</v>
      </c>
      <c r="C11" s="66">
        <v>861</v>
      </c>
      <c r="D11" s="72">
        <f t="shared" si="0"/>
        <v>0.7480451781059948</v>
      </c>
      <c r="E11" s="69">
        <v>807</v>
      </c>
    </row>
    <row r="12" spans="1:6" ht="13.5" customHeight="1" x14ac:dyDescent="0.25">
      <c r="A12" s="36" t="s">
        <v>18</v>
      </c>
      <c r="B12" s="66">
        <v>1052</v>
      </c>
      <c r="C12" s="66">
        <v>806</v>
      </c>
      <c r="D12" s="72">
        <f t="shared" si="0"/>
        <v>0.76615969581749055</v>
      </c>
      <c r="E12" s="69">
        <v>785</v>
      </c>
    </row>
    <row r="13" spans="1:6" ht="15" customHeight="1" x14ac:dyDescent="0.25">
      <c r="A13" s="36" t="s">
        <v>19</v>
      </c>
      <c r="B13" s="66">
        <v>551</v>
      </c>
      <c r="C13" s="66">
        <v>370</v>
      </c>
      <c r="D13" s="72">
        <f t="shared" si="0"/>
        <v>0.67150635208711429</v>
      </c>
      <c r="E13" s="69">
        <v>351</v>
      </c>
    </row>
    <row r="14" spans="1:6" ht="19.5" customHeight="1" x14ac:dyDescent="0.25">
      <c r="A14" s="35" t="s">
        <v>20</v>
      </c>
      <c r="B14" s="76">
        <f>SUM(B15,B22)</f>
        <v>22200</v>
      </c>
      <c r="C14" s="76">
        <f>SUM(C15,C22)</f>
        <v>8019</v>
      </c>
      <c r="D14" s="72">
        <f>C14/B14</f>
        <v>0.36121621621621619</v>
      </c>
      <c r="E14" s="77">
        <f>SUM(E15,E22)</f>
        <v>8266</v>
      </c>
    </row>
    <row r="15" spans="1:6" ht="15" customHeight="1" x14ac:dyDescent="0.25">
      <c r="A15" s="36" t="s">
        <v>11</v>
      </c>
      <c r="B15" s="74">
        <f>SUM(B16:B21)</f>
        <v>12467</v>
      </c>
      <c r="C15" s="74">
        <f>SUM(C16:C21)</f>
        <v>3983</v>
      </c>
      <c r="D15" s="72">
        <f t="shared" ref="D15:D29" si="1">C15/B15</f>
        <v>0.31948343627175746</v>
      </c>
      <c r="E15" s="75">
        <f>SUM(E16:E21)</f>
        <v>4173</v>
      </c>
      <c r="F15" s="65"/>
    </row>
    <row r="16" spans="1:6" ht="15" customHeight="1" x14ac:dyDescent="0.25">
      <c r="A16" s="44" t="s">
        <v>31</v>
      </c>
      <c r="B16" s="66">
        <v>325</v>
      </c>
      <c r="C16" s="66">
        <v>117</v>
      </c>
      <c r="D16" s="72">
        <f t="shared" si="1"/>
        <v>0.36</v>
      </c>
      <c r="E16" s="69">
        <v>137</v>
      </c>
    </row>
    <row r="17" spans="1:5" ht="13.5" customHeight="1" x14ac:dyDescent="0.25">
      <c r="A17" s="36" t="s">
        <v>13</v>
      </c>
      <c r="B17" s="66">
        <v>3402</v>
      </c>
      <c r="C17" s="66">
        <v>877</v>
      </c>
      <c r="D17" s="72">
        <f t="shared" si="1"/>
        <v>0.25778953556731332</v>
      </c>
      <c r="E17" s="69">
        <v>663</v>
      </c>
    </row>
    <row r="18" spans="1:5" ht="13.5" customHeight="1" x14ac:dyDescent="0.25">
      <c r="A18" s="36" t="s">
        <v>14</v>
      </c>
      <c r="B18" s="66">
        <v>1122</v>
      </c>
      <c r="C18" s="66">
        <v>332</v>
      </c>
      <c r="D18" s="72">
        <f t="shared" si="1"/>
        <v>0.29590017825311943</v>
      </c>
      <c r="E18" s="69">
        <v>500</v>
      </c>
    </row>
    <row r="19" spans="1:5" ht="13.5" customHeight="1" x14ac:dyDescent="0.25">
      <c r="A19" s="36" t="s">
        <v>15</v>
      </c>
      <c r="B19" s="66">
        <v>1224</v>
      </c>
      <c r="C19" s="66">
        <v>312</v>
      </c>
      <c r="D19" s="72">
        <f t="shared" si="1"/>
        <v>0.25490196078431371</v>
      </c>
      <c r="E19" s="69">
        <v>336</v>
      </c>
    </row>
    <row r="20" spans="1:5" ht="13.5" customHeight="1" x14ac:dyDescent="0.25">
      <c r="A20" s="36" t="s">
        <v>16</v>
      </c>
      <c r="B20" s="66">
        <v>5332</v>
      </c>
      <c r="C20" s="66">
        <v>1944</v>
      </c>
      <c r="D20" s="72">
        <f t="shared" si="1"/>
        <v>0.36459114778694673</v>
      </c>
      <c r="E20" s="69">
        <v>2054</v>
      </c>
    </row>
    <row r="21" spans="1:5" ht="13.5" customHeight="1" x14ac:dyDescent="0.25">
      <c r="A21" s="36" t="s">
        <v>17</v>
      </c>
      <c r="B21" s="66">
        <v>1062</v>
      </c>
      <c r="C21" s="66">
        <v>401</v>
      </c>
      <c r="D21" s="72">
        <f t="shared" si="1"/>
        <v>0.3775894538606403</v>
      </c>
      <c r="E21" s="69">
        <v>483</v>
      </c>
    </row>
    <row r="22" spans="1:5" ht="15" customHeight="1" x14ac:dyDescent="0.25">
      <c r="A22" s="36" t="s">
        <v>12</v>
      </c>
      <c r="B22" s="66">
        <f>SUM(B23:B29)</f>
        <v>9733</v>
      </c>
      <c r="C22" s="66">
        <f>SUM(C23:C29)</f>
        <v>4036</v>
      </c>
      <c r="D22" s="72">
        <f t="shared" si="1"/>
        <v>0.41467173533340185</v>
      </c>
      <c r="E22" s="73">
        <f>SUM(E23:E29)</f>
        <v>4093</v>
      </c>
    </row>
    <row r="23" spans="1:5" ht="13.5" customHeight="1" x14ac:dyDescent="0.25">
      <c r="A23" s="36" t="s">
        <v>13</v>
      </c>
      <c r="B23" s="66">
        <v>389</v>
      </c>
      <c r="C23" s="70">
        <v>160</v>
      </c>
      <c r="D23" s="72">
        <f t="shared" si="1"/>
        <v>0.41131105398457585</v>
      </c>
      <c r="E23" s="69">
        <v>81</v>
      </c>
    </row>
    <row r="24" spans="1:5" ht="13.5" customHeight="1" x14ac:dyDescent="0.25">
      <c r="A24" s="36" t="s">
        <v>14</v>
      </c>
      <c r="B24" s="66">
        <v>152</v>
      </c>
      <c r="C24" s="70">
        <v>46</v>
      </c>
      <c r="D24" s="72">
        <f t="shared" si="1"/>
        <v>0.30263157894736842</v>
      </c>
      <c r="E24" s="69">
        <v>19</v>
      </c>
    </row>
    <row r="25" spans="1:5" ht="13.5" customHeight="1" x14ac:dyDescent="0.25">
      <c r="A25" s="36" t="s">
        <v>15</v>
      </c>
      <c r="B25" s="66">
        <v>208</v>
      </c>
      <c r="C25" s="70">
        <v>43</v>
      </c>
      <c r="D25" s="72">
        <f t="shared" si="1"/>
        <v>0.20673076923076922</v>
      </c>
      <c r="E25" s="67">
        <v>28</v>
      </c>
    </row>
    <row r="26" spans="1:5" ht="13.5" customHeight="1" x14ac:dyDescent="0.25">
      <c r="A26" s="36" t="s">
        <v>16</v>
      </c>
      <c r="B26" s="66">
        <v>1709</v>
      </c>
      <c r="C26" s="70">
        <v>597</v>
      </c>
      <c r="D26" s="72">
        <f t="shared" si="1"/>
        <v>0.34932709186658867</v>
      </c>
      <c r="E26" s="67">
        <v>490</v>
      </c>
    </row>
    <row r="27" spans="1:5" ht="13.5" customHeight="1" x14ac:dyDescent="0.25">
      <c r="A27" s="36" t="s">
        <v>17</v>
      </c>
      <c r="B27" s="66">
        <v>295</v>
      </c>
      <c r="C27" s="70">
        <v>98</v>
      </c>
      <c r="D27" s="72">
        <f t="shared" si="1"/>
        <v>0.33220338983050846</v>
      </c>
      <c r="E27" s="67">
        <v>69</v>
      </c>
    </row>
    <row r="28" spans="1:5" ht="13.5" customHeight="1" x14ac:dyDescent="0.25">
      <c r="A28" s="36" t="s">
        <v>18</v>
      </c>
      <c r="B28" s="66">
        <v>5717</v>
      </c>
      <c r="C28" s="70">
        <v>2251</v>
      </c>
      <c r="D28" s="72">
        <f t="shared" si="1"/>
        <v>0.39373797446213049</v>
      </c>
      <c r="E28" s="67">
        <v>2786</v>
      </c>
    </row>
    <row r="29" spans="1:5" ht="13.5" customHeight="1" x14ac:dyDescent="0.25">
      <c r="A29" s="36" t="s">
        <v>21</v>
      </c>
      <c r="B29" s="66">
        <v>1263</v>
      </c>
      <c r="C29" s="70">
        <v>841</v>
      </c>
      <c r="D29" s="72">
        <f t="shared" si="1"/>
        <v>0.66587490102929536</v>
      </c>
      <c r="E29" s="67">
        <v>620</v>
      </c>
    </row>
    <row r="30" spans="1:5" ht="19.5" customHeight="1" thickBot="1" x14ac:dyDescent="0.3">
      <c r="A30" s="34" t="s">
        <v>22</v>
      </c>
      <c r="B30" s="56">
        <v>5425</v>
      </c>
      <c r="C30" s="57">
        <v>3890</v>
      </c>
      <c r="D30" s="71">
        <f>C30/B30</f>
        <v>0.71705069124423959</v>
      </c>
      <c r="E30" s="59">
        <v>3890</v>
      </c>
    </row>
    <row r="31" spans="1:5" ht="15" customHeight="1" x14ac:dyDescent="0.25">
      <c r="A31" s="78" t="s">
        <v>30</v>
      </c>
      <c r="B31" s="78"/>
      <c r="C31" s="78"/>
      <c r="D31" s="78"/>
      <c r="E31" s="78"/>
    </row>
    <row r="32" spans="1:5" ht="15" customHeight="1" x14ac:dyDescent="0.25">
      <c r="A32" s="39" t="s">
        <v>25</v>
      </c>
      <c r="B32" s="2"/>
      <c r="C32" s="2"/>
      <c r="D32" s="2"/>
      <c r="E32" s="2"/>
    </row>
  </sheetData>
  <mergeCells count="1">
    <mergeCell ref="A31:E31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157</vt:lpstr>
      <vt:lpstr>12年度</vt:lpstr>
      <vt:lpstr>13年度</vt:lpstr>
      <vt:lpstr>14年度</vt:lpstr>
      <vt:lpstr>２５年度</vt:lpstr>
      <vt:lpstr>令和６年度  </vt:lpstr>
      <vt:lpstr>'２５年度'!Print_Area</vt:lpstr>
      <vt:lpstr>'令和６年度 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