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50" activeTab="0"/>
  </bookViews>
  <sheets>
    <sheet name="第09表" sheetId="1" r:id="rId1"/>
  </sheets>
  <definedNames>
    <definedName name="_xlnm.Print_Area" localSheetId="0">'第09表'!$A$1:$AT$80</definedName>
  </definedNames>
  <calcPr fullCalcOnLoad="1"/>
</workbook>
</file>

<file path=xl/sharedStrings.xml><?xml version="1.0" encoding="utf-8"?>
<sst xmlns="http://schemas.openxmlformats.org/spreadsheetml/2006/main" count="70" uniqueCount="54">
  <si>
    <t>地下1階</t>
  </si>
  <si>
    <t>計</t>
  </si>
  <si>
    <t>60階建</t>
  </si>
  <si>
    <t>ロ</t>
  </si>
  <si>
    <t>イ</t>
  </si>
  <si>
    <t>③</t>
  </si>
  <si>
    <t>②</t>
  </si>
  <si>
    <t>①</t>
  </si>
  <si>
    <t>二</t>
  </si>
  <si>
    <t>ハ</t>
  </si>
  <si>
    <t>（十六の三）</t>
  </si>
  <si>
    <t>（十六の二）</t>
  </si>
  <si>
    <t>（十六）</t>
  </si>
  <si>
    <t>（十五）</t>
  </si>
  <si>
    <t>（十四）</t>
  </si>
  <si>
    <t>（十三）</t>
  </si>
  <si>
    <t>（十二）</t>
  </si>
  <si>
    <t>（十一）</t>
  </si>
  <si>
    <t>（十）</t>
  </si>
  <si>
    <t>（九）</t>
  </si>
  <si>
    <t>（八）</t>
  </si>
  <si>
    <t>（七）</t>
  </si>
  <si>
    <t>（六）</t>
  </si>
  <si>
    <t>（五）</t>
  </si>
  <si>
    <t>（四）</t>
  </si>
  <si>
    <t>（三）</t>
  </si>
  <si>
    <t>（二）</t>
  </si>
  <si>
    <t>（一）</t>
  </si>
  <si>
    <t>階　　層</t>
  </si>
  <si>
    <t>その他</t>
  </si>
  <si>
    <t>イ</t>
  </si>
  <si>
    <t>2015年</t>
  </si>
  <si>
    <t>第9表　用途別４階以上及び地階を有する建築物数</t>
  </si>
  <si>
    <t>計</t>
  </si>
  <si>
    <t>　　注１．表頭の区分は消防法施行令別表第１によります。</t>
  </si>
  <si>
    <t>　　  ２．(十五)項欄の①は官公署、②は事務所、③はその他を示します。</t>
  </si>
  <si>
    <t>　　  ３．その他に計上されているものは、記載以外の用途のものと、建物の使用状況等により、一時的に無用途になっている対象物数を含みます。</t>
  </si>
  <si>
    <r>
      <t>ロ</t>
    </r>
    <r>
      <rPr>
        <sz val="7"/>
        <color indexed="8"/>
        <rFont val="ＭＳ Ｐゴシック"/>
        <family val="3"/>
      </rPr>
      <t>⑴</t>
    </r>
  </si>
  <si>
    <r>
      <t>ロ</t>
    </r>
    <r>
      <rPr>
        <sz val="7"/>
        <color indexed="8"/>
        <rFont val="ＭＳ Ｐゴシック"/>
        <family val="3"/>
      </rPr>
      <t>⑵</t>
    </r>
  </si>
  <si>
    <r>
      <t>ロ</t>
    </r>
    <r>
      <rPr>
        <sz val="7"/>
        <color indexed="8"/>
        <rFont val="ＭＳ Ｐゴシック"/>
        <family val="3"/>
      </rPr>
      <t>⑶</t>
    </r>
  </si>
  <si>
    <r>
      <t>ロ</t>
    </r>
    <r>
      <rPr>
        <sz val="7"/>
        <color indexed="8"/>
        <rFont val="ＭＳ Ｐゴシック"/>
        <family val="3"/>
      </rPr>
      <t>⑷</t>
    </r>
  </si>
  <si>
    <r>
      <t>ロ</t>
    </r>
    <r>
      <rPr>
        <sz val="7"/>
        <color indexed="8"/>
        <rFont val="ＭＳ Ｐゴシック"/>
        <family val="3"/>
      </rPr>
      <t>⑸</t>
    </r>
  </si>
  <si>
    <r>
      <t>ハ</t>
    </r>
    <r>
      <rPr>
        <sz val="7"/>
        <color indexed="8"/>
        <rFont val="ＭＳ Ｐゴシック"/>
        <family val="3"/>
      </rPr>
      <t>⑴</t>
    </r>
  </si>
  <si>
    <r>
      <t>ハ</t>
    </r>
    <r>
      <rPr>
        <sz val="7"/>
        <color indexed="8"/>
        <rFont val="ＭＳ Ｐゴシック"/>
        <family val="3"/>
      </rPr>
      <t>⑵</t>
    </r>
  </si>
  <si>
    <r>
      <t>ハ</t>
    </r>
    <r>
      <rPr>
        <sz val="7"/>
        <color indexed="8"/>
        <rFont val="ＭＳ Ｐゴシック"/>
        <family val="3"/>
      </rPr>
      <t>⑶</t>
    </r>
  </si>
  <si>
    <r>
      <t>ハ</t>
    </r>
    <r>
      <rPr>
        <sz val="7"/>
        <color indexed="8"/>
        <rFont val="ＭＳ Ｐゴシック"/>
        <family val="3"/>
      </rPr>
      <t>⑷</t>
    </r>
  </si>
  <si>
    <r>
      <t>ハ</t>
    </r>
    <r>
      <rPr>
        <sz val="7"/>
        <color indexed="8"/>
        <rFont val="ＭＳ Ｐゴシック"/>
        <family val="3"/>
      </rPr>
      <t>⑸</t>
    </r>
  </si>
  <si>
    <t>地下2階</t>
  </si>
  <si>
    <t>地下3階</t>
  </si>
  <si>
    <t>地下4階</t>
  </si>
  <si>
    <t>地下5階</t>
  </si>
  <si>
    <t>地下6階</t>
  </si>
  <si>
    <t>地下7階</t>
  </si>
  <si>
    <t>地下8階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</si>
</sst>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─&quot;;#,###"/>
    <numFmt numFmtId="177" formatCode="[=0]&quot;－&quot;;#,###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b/>
      <sz val="18"/>
      <color indexed="8"/>
      <name val="ＭＳ Ｐ明朝"/>
      <family val="1"/>
    </font>
    <font>
      <sz val="10"/>
      <color indexed="8"/>
      <name val="ＭＳ Ｐ明朝"/>
      <family val="1"/>
    </font>
    <font>
      <b/>
      <sz val="12"/>
      <color indexed="8"/>
      <name val="ＭＳ Ｐ明朝"/>
      <family val="1"/>
    </font>
    <font>
      <sz val="12"/>
      <color indexed="8"/>
      <name val="ＭＳ Ｐ明朝"/>
      <family val="1"/>
    </font>
    <font>
      <b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7"/>
      <color indexed="8"/>
      <name val="ＭＳ Ｐ明朝"/>
      <family val="1"/>
    </font>
    <font>
      <sz val="8"/>
      <color indexed="8"/>
      <name val="ＭＳ 明朝"/>
      <family val="1"/>
    </font>
    <font>
      <sz val="8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b/>
      <sz val="18"/>
      <color theme="1"/>
      <name val="ＭＳ Ｐ明朝"/>
      <family val="1"/>
    </font>
    <font>
      <sz val="10"/>
      <color theme="1"/>
      <name val="ＭＳ Ｐ明朝"/>
      <family val="1"/>
    </font>
    <font>
      <b/>
      <sz val="12"/>
      <color theme="1"/>
      <name val="ＭＳ Ｐ明朝"/>
      <family val="1"/>
    </font>
    <font>
      <sz val="12"/>
      <color theme="1"/>
      <name val="ＭＳ Ｐ明朝"/>
      <family val="1"/>
    </font>
    <font>
      <b/>
      <sz val="8"/>
      <color theme="1"/>
      <name val="ＭＳ Ｐゴシック"/>
      <family val="3"/>
    </font>
    <font>
      <sz val="8"/>
      <color theme="1"/>
      <name val="ＭＳ Ｐゴシック"/>
      <family val="3"/>
    </font>
    <font>
      <b/>
      <sz val="8"/>
      <color theme="1"/>
      <name val="Calibri"/>
      <family val="3"/>
    </font>
    <font>
      <b/>
      <sz val="7"/>
      <color theme="1"/>
      <name val="ＭＳ Ｐ明朝"/>
      <family val="1"/>
    </font>
    <font>
      <sz val="8"/>
      <color theme="1"/>
      <name val="ＭＳ 明朝"/>
      <family val="1"/>
    </font>
    <font>
      <sz val="8"/>
      <color theme="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9" fillId="0" borderId="10" xfId="57" applyNumberFormat="1" applyFont="1" applyFill="1" applyBorder="1" applyAlignment="1">
      <alignment horizontal="center" vertical="center"/>
    </xf>
    <xf numFmtId="176" fontId="49" fillId="0" borderId="0" xfId="57" applyNumberFormat="1" applyFont="1" applyFill="1" applyBorder="1" applyAlignment="1">
      <alignment vertical="center" shrinkToFit="1"/>
    </xf>
    <xf numFmtId="176" fontId="50" fillId="0" borderId="0" xfId="57" applyNumberFormat="1" applyFont="1" applyFill="1" applyBorder="1" applyAlignment="1">
      <alignment vertical="center" shrinkToFit="1"/>
    </xf>
    <xf numFmtId="14" fontId="51" fillId="0" borderId="0" xfId="0" applyNumberFormat="1" applyFont="1" applyFill="1" applyAlignment="1">
      <alignment vertical="top"/>
    </xf>
    <xf numFmtId="0" fontId="52" fillId="0" borderId="0" xfId="57" applyNumberFormat="1" applyFont="1" applyFill="1" applyBorder="1" applyAlignment="1">
      <alignment horizontal="center" vertical="top"/>
    </xf>
    <xf numFmtId="0" fontId="52" fillId="0" borderId="0" xfId="57" applyNumberFormat="1" applyFont="1" applyFill="1" applyBorder="1" applyAlignment="1">
      <alignment horizontal="left" vertical="top"/>
    </xf>
    <xf numFmtId="0" fontId="51" fillId="0" borderId="0" xfId="0" applyNumberFormat="1" applyFont="1" applyFill="1" applyAlignment="1">
      <alignment vertical="top"/>
    </xf>
    <xf numFmtId="0" fontId="53" fillId="0" borderId="0" xfId="57" applyNumberFormat="1" applyFont="1" applyFill="1" applyBorder="1" applyAlignment="1">
      <alignment horizontal="left" vertical="center"/>
    </xf>
    <xf numFmtId="0" fontId="54" fillId="0" borderId="0" xfId="57" applyNumberFormat="1" applyFont="1" applyFill="1" applyBorder="1" applyAlignment="1">
      <alignment horizontal="center" vertical="center"/>
    </xf>
    <xf numFmtId="0" fontId="55" fillId="0" borderId="0" xfId="57" applyNumberFormat="1" applyFont="1" applyFill="1" applyBorder="1" applyAlignment="1">
      <alignment horizontal="right" vertical="center"/>
    </xf>
    <xf numFmtId="0" fontId="55" fillId="0" borderId="11" xfId="57" applyNumberFormat="1" applyFont="1" applyFill="1" applyBorder="1" applyAlignment="1">
      <alignment horizontal="right" vertical="center"/>
    </xf>
    <xf numFmtId="0" fontId="55" fillId="0" borderId="0" xfId="0" applyNumberFormat="1" applyFont="1" applyFill="1" applyAlignment="1">
      <alignment vertical="center"/>
    </xf>
    <xf numFmtId="0" fontId="49" fillId="0" borderId="12" xfId="57" applyNumberFormat="1" applyFont="1" applyFill="1" applyBorder="1" applyAlignment="1">
      <alignment horizontal="left" vertical="top"/>
    </xf>
    <xf numFmtId="0" fontId="49" fillId="0" borderId="0" xfId="0" applyNumberFormat="1" applyFont="1" applyFill="1" applyAlignment="1">
      <alignment vertical="top"/>
    </xf>
    <xf numFmtId="0" fontId="49" fillId="0" borderId="10" xfId="57" applyNumberFormat="1" applyFont="1" applyFill="1" applyBorder="1" applyAlignment="1">
      <alignment vertical="distributed" textRotation="255"/>
    </xf>
    <xf numFmtId="0" fontId="49" fillId="0" borderId="10" xfId="57" applyNumberFormat="1" applyFont="1" applyFill="1" applyBorder="1" applyAlignment="1">
      <alignment horizontal="center" vertical="distributed" textRotation="255"/>
    </xf>
    <xf numFmtId="0" fontId="49" fillId="0" borderId="13" xfId="57" applyNumberFormat="1" applyFont="1" applyFill="1" applyBorder="1" applyAlignment="1">
      <alignment horizontal="center" vertical="distributed" textRotation="255"/>
    </xf>
    <xf numFmtId="0" fontId="49" fillId="0" borderId="14" xfId="57" applyNumberFormat="1" applyFont="1" applyFill="1" applyBorder="1" applyAlignment="1">
      <alignment horizontal="left" vertical="center"/>
    </xf>
    <xf numFmtId="0" fontId="50" fillId="0" borderId="0" xfId="57" applyNumberFormat="1" applyFont="1" applyFill="1" applyBorder="1" applyAlignment="1">
      <alignment horizontal="distributed" vertical="center"/>
    </xf>
    <xf numFmtId="176" fontId="49" fillId="0" borderId="15" xfId="57" applyNumberFormat="1" applyFont="1" applyFill="1" applyBorder="1" applyAlignment="1">
      <alignment vertical="center" shrinkToFit="1"/>
    </xf>
    <xf numFmtId="177" fontId="49" fillId="0" borderId="0" xfId="57" applyNumberFormat="1" applyFont="1" applyFill="1" applyBorder="1" applyAlignment="1">
      <alignment vertical="center" shrinkToFit="1"/>
    </xf>
    <xf numFmtId="0" fontId="49" fillId="0" borderId="15" xfId="57" applyNumberFormat="1" applyFont="1" applyFill="1" applyBorder="1" applyAlignment="1" quotePrefix="1">
      <alignment horizontal="left" vertical="center"/>
    </xf>
    <xf numFmtId="0" fontId="49" fillId="0" borderId="0" xfId="0" applyNumberFormat="1" applyFont="1" applyFill="1" applyBorder="1" applyAlignment="1">
      <alignment vertical="center"/>
    </xf>
    <xf numFmtId="176" fontId="49" fillId="0" borderId="0" xfId="0" applyNumberFormat="1" applyFont="1" applyFill="1" applyBorder="1" applyAlignment="1">
      <alignment vertical="center" shrinkToFit="1"/>
    </xf>
    <xf numFmtId="177" fontId="49" fillId="0" borderId="0" xfId="0" applyNumberFormat="1" applyFont="1" applyFill="1" applyBorder="1" applyAlignment="1">
      <alignment vertical="center" shrinkToFit="1"/>
    </xf>
    <xf numFmtId="177" fontId="50" fillId="0" borderId="0" xfId="57" applyNumberFormat="1" applyFont="1" applyFill="1" applyBorder="1" applyAlignment="1">
      <alignment vertical="center" shrinkToFit="1"/>
    </xf>
    <xf numFmtId="0" fontId="56" fillId="0" borderId="0" xfId="57" applyNumberFormat="1" applyFont="1" applyFill="1" applyBorder="1" applyAlignment="1">
      <alignment horizontal="distributed" vertical="top"/>
    </xf>
    <xf numFmtId="177" fontId="57" fillId="0" borderId="15" xfId="57" applyNumberFormat="1" applyFont="1" applyFill="1" applyBorder="1" applyAlignment="1">
      <alignment vertical="top" shrinkToFit="1"/>
    </xf>
    <xf numFmtId="177" fontId="57" fillId="0" borderId="0" xfId="57" applyNumberFormat="1" applyFont="1" applyFill="1" applyBorder="1" applyAlignment="1">
      <alignment vertical="top" shrinkToFit="1"/>
    </xf>
    <xf numFmtId="177" fontId="57" fillId="0" borderId="0" xfId="0" applyNumberFormat="1" applyFont="1" applyFill="1" applyBorder="1" applyAlignment="1">
      <alignment vertical="top" shrinkToFit="1"/>
    </xf>
    <xf numFmtId="0" fontId="57" fillId="0" borderId="15" xfId="57" applyNumberFormat="1" applyFont="1" applyFill="1" applyBorder="1" applyAlignment="1" quotePrefix="1">
      <alignment horizontal="left" vertical="top"/>
    </xf>
    <xf numFmtId="0" fontId="57" fillId="0" borderId="0" xfId="0" applyNumberFormat="1" applyFont="1" applyFill="1" applyBorder="1" applyAlignment="1">
      <alignment vertical="top"/>
    </xf>
    <xf numFmtId="177" fontId="49" fillId="0" borderId="15" xfId="57" applyNumberFormat="1" applyFont="1" applyFill="1" applyBorder="1" applyAlignment="1">
      <alignment vertical="center" shrinkToFit="1"/>
    </xf>
    <xf numFmtId="0" fontId="49" fillId="0" borderId="15" xfId="57" applyNumberFormat="1" applyFont="1" applyFill="1" applyBorder="1" applyAlignment="1">
      <alignment horizontal="left" vertical="center"/>
    </xf>
    <xf numFmtId="0" fontId="57" fillId="0" borderId="0" xfId="0" applyNumberFormat="1" applyFont="1" applyFill="1" applyBorder="1" applyAlignment="1">
      <alignment vertical="center"/>
    </xf>
    <xf numFmtId="0" fontId="50" fillId="0" borderId="0" xfId="57" applyNumberFormat="1" applyFont="1" applyFill="1" applyBorder="1" applyAlignment="1">
      <alignment horizontal="left" vertical="center"/>
    </xf>
    <xf numFmtId="0" fontId="49" fillId="0" borderId="15" xfId="0" applyNumberFormat="1" applyFont="1" applyFill="1" applyBorder="1" applyAlignment="1">
      <alignment horizontal="left" vertical="center"/>
    </xf>
    <xf numFmtId="0" fontId="56" fillId="0" borderId="0" xfId="57" applyNumberFormat="1" applyFont="1" applyFill="1" applyBorder="1" applyAlignment="1">
      <alignment horizontal="distributed" vertical="center" wrapText="1"/>
    </xf>
    <xf numFmtId="177" fontId="58" fillId="0" borderId="15" xfId="57" applyNumberFormat="1" applyFont="1" applyFill="1" applyBorder="1" applyAlignment="1">
      <alignment vertical="center" shrinkToFit="1"/>
    </xf>
    <xf numFmtId="177" fontId="58" fillId="0" borderId="0" xfId="57" applyNumberFormat="1" applyFont="1" applyFill="1" applyBorder="1" applyAlignment="1">
      <alignment vertical="center" shrinkToFit="1"/>
    </xf>
    <xf numFmtId="177" fontId="58" fillId="0" borderId="0" xfId="0" applyNumberFormat="1" applyFont="1" applyFill="1" applyBorder="1" applyAlignment="1">
      <alignment vertical="center" shrinkToFit="1"/>
    </xf>
    <xf numFmtId="0" fontId="59" fillId="0" borderId="15" xfId="57" applyNumberFormat="1" applyFont="1" applyFill="1" applyBorder="1" applyAlignment="1">
      <alignment horizontal="left" vertical="center"/>
    </xf>
    <xf numFmtId="0" fontId="59" fillId="0" borderId="0" xfId="0" applyNumberFormat="1" applyFont="1" applyFill="1" applyBorder="1" applyAlignment="1">
      <alignment vertical="center"/>
    </xf>
    <xf numFmtId="0" fontId="57" fillId="0" borderId="0" xfId="57" applyNumberFormat="1" applyFont="1" applyFill="1" applyBorder="1" applyAlignment="1">
      <alignment horizontal="distributed" vertical="center"/>
    </xf>
    <xf numFmtId="0" fontId="57" fillId="0" borderId="15" xfId="57" applyNumberFormat="1" applyFont="1" applyFill="1" applyBorder="1" applyAlignment="1">
      <alignment horizontal="distributed" vertical="center"/>
    </xf>
    <xf numFmtId="0" fontId="50" fillId="0" borderId="11" xfId="0" applyNumberFormat="1" applyFont="1" applyFill="1" applyBorder="1" applyAlignment="1">
      <alignment horizontal="distributed" vertical="center"/>
    </xf>
    <xf numFmtId="176" fontId="49" fillId="0" borderId="16" xfId="57" applyNumberFormat="1" applyFont="1" applyFill="1" applyBorder="1" applyAlignment="1">
      <alignment vertical="center"/>
    </xf>
    <xf numFmtId="176" fontId="49" fillId="0" borderId="11" xfId="0" applyNumberFormat="1" applyFont="1" applyFill="1" applyBorder="1" applyAlignment="1">
      <alignment vertical="center"/>
    </xf>
    <xf numFmtId="0" fontId="49" fillId="0" borderId="16" xfId="0" applyNumberFormat="1" applyFont="1" applyFill="1" applyBorder="1" applyAlignment="1">
      <alignment horizontal="left" vertical="center"/>
    </xf>
    <xf numFmtId="0" fontId="60" fillId="0" borderId="0" xfId="0" applyNumberFormat="1" applyFont="1" applyFill="1" applyBorder="1" applyAlignment="1">
      <alignment horizontal="left" vertical="top"/>
    </xf>
    <xf numFmtId="0" fontId="51" fillId="0" borderId="0" xfId="0" applyNumberFormat="1" applyFont="1" applyFill="1" applyBorder="1" applyAlignment="1">
      <alignment vertical="top"/>
    </xf>
    <xf numFmtId="0" fontId="50" fillId="0" borderId="0" xfId="0" applyNumberFormat="1" applyFont="1" applyFill="1" applyBorder="1" applyAlignment="1">
      <alignment horizontal="left" vertical="top"/>
    </xf>
    <xf numFmtId="0" fontId="50" fillId="0" borderId="0" xfId="0" applyNumberFormat="1" applyFont="1" applyFill="1" applyBorder="1" applyAlignment="1">
      <alignment horizontal="center" vertical="top"/>
    </xf>
    <xf numFmtId="0" fontId="50" fillId="0" borderId="0" xfId="0" applyNumberFormat="1" applyFont="1" applyFill="1" applyAlignment="1">
      <alignment horizontal="center" vertical="top"/>
    </xf>
    <xf numFmtId="0" fontId="49" fillId="0" borderId="17" xfId="57" applyNumberFormat="1" applyFont="1" applyFill="1" applyBorder="1" applyAlignment="1">
      <alignment horizontal="center" vertical="center"/>
    </xf>
    <xf numFmtId="0" fontId="49" fillId="0" borderId="18" xfId="57" applyNumberFormat="1" applyFont="1" applyFill="1" applyBorder="1" applyAlignment="1">
      <alignment horizontal="center" vertical="center"/>
    </xf>
    <xf numFmtId="0" fontId="49" fillId="0" borderId="0" xfId="57" applyNumberFormat="1" applyFont="1" applyFill="1" applyBorder="1" applyAlignment="1">
      <alignment horizontal="center" vertical="center"/>
    </xf>
    <xf numFmtId="176" fontId="49" fillId="0" borderId="0" xfId="0" applyNumberFormat="1" applyFont="1" applyFill="1" applyBorder="1" applyAlignment="1">
      <alignment vertical="center"/>
    </xf>
    <xf numFmtId="0" fontId="49" fillId="0" borderId="14" xfId="57" applyNumberFormat="1" applyFont="1" applyFill="1" applyBorder="1" applyAlignment="1">
      <alignment horizontal="center" vertical="center"/>
    </xf>
    <xf numFmtId="0" fontId="49" fillId="0" borderId="19" xfId="57" applyNumberFormat="1" applyFont="1" applyFill="1" applyBorder="1" applyAlignment="1">
      <alignment horizontal="center" vertical="center"/>
    </xf>
    <xf numFmtId="0" fontId="54" fillId="0" borderId="11" xfId="57" applyNumberFormat="1" applyFont="1" applyFill="1" applyBorder="1" applyAlignment="1">
      <alignment horizontal="center" vertical="center"/>
    </xf>
    <xf numFmtId="0" fontId="61" fillId="0" borderId="0" xfId="57" applyNumberFormat="1" applyFont="1" applyFill="1" applyBorder="1" applyAlignment="1" quotePrefix="1">
      <alignment horizontal="right" vertical="top"/>
    </xf>
    <xf numFmtId="0" fontId="49" fillId="0" borderId="20" xfId="57" applyNumberFormat="1" applyFont="1" applyFill="1" applyBorder="1" applyAlignment="1">
      <alignment horizontal="center" vertical="center"/>
    </xf>
    <xf numFmtId="0" fontId="49" fillId="0" borderId="21" xfId="57" applyNumberFormat="1" applyFont="1" applyFill="1" applyBorder="1" applyAlignment="1">
      <alignment horizontal="center" vertical="center"/>
    </xf>
    <xf numFmtId="0" fontId="49" fillId="0" borderId="22" xfId="57" applyNumberFormat="1" applyFont="1" applyFill="1" applyBorder="1" applyAlignment="1">
      <alignment horizontal="center" vertical="center"/>
    </xf>
    <xf numFmtId="0" fontId="49" fillId="0" borderId="17" xfId="57" applyNumberFormat="1" applyFont="1" applyFill="1" applyBorder="1" applyAlignment="1">
      <alignment horizontal="center" vertical="center"/>
    </xf>
    <xf numFmtId="0" fontId="50" fillId="0" borderId="23" xfId="57" applyNumberFormat="1" applyFont="1" applyFill="1" applyBorder="1" applyAlignment="1">
      <alignment horizontal="center" vertical="center" wrapText="1"/>
    </xf>
    <xf numFmtId="0" fontId="50" fillId="0" borderId="19" xfId="57" applyNumberFormat="1" applyFont="1" applyFill="1" applyBorder="1" applyAlignment="1">
      <alignment horizontal="center" vertical="center" wrapText="1"/>
    </xf>
    <xf numFmtId="0" fontId="49" fillId="0" borderId="13" xfId="57" applyNumberFormat="1" applyFont="1" applyFill="1" applyBorder="1" applyAlignment="1">
      <alignment horizontal="center" vertical="center"/>
    </xf>
    <xf numFmtId="0" fontId="49" fillId="0" borderId="24" xfId="57" applyNumberFormat="1" applyFont="1" applyFill="1" applyBorder="1" applyAlignment="1">
      <alignment horizontal="center" vertical="center"/>
    </xf>
    <xf numFmtId="0" fontId="49" fillId="0" borderId="25" xfId="57" applyNumberFormat="1" applyFont="1" applyFill="1" applyBorder="1" applyAlignment="1">
      <alignment horizontal="center" vertical="center"/>
    </xf>
    <xf numFmtId="0" fontId="49" fillId="0" borderId="12" xfId="57" applyNumberFormat="1" applyFont="1" applyFill="1" applyBorder="1" applyAlignment="1">
      <alignment horizontal="center" vertical="center"/>
    </xf>
    <xf numFmtId="0" fontId="49" fillId="0" borderId="14" xfId="57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54"/>
  <sheetViews>
    <sheetView showGridLines="0" tabSelected="1" view="pageBreakPreview" zoomScaleSheetLayoutView="100" zoomScalePageLayoutView="0" workbookViewId="0" topLeftCell="A1">
      <selection activeCell="W20" sqref="W20"/>
    </sheetView>
  </sheetViews>
  <sheetFormatPr defaultColWidth="9.00390625" defaultRowHeight="13.5"/>
  <cols>
    <col min="1" max="1" width="9.50390625" style="54" customWidth="1"/>
    <col min="2" max="2" width="4.75390625" style="7" customWidth="1"/>
    <col min="3" max="22" width="3.875" style="7" customWidth="1"/>
    <col min="23" max="23" width="3.875" style="51" customWidth="1"/>
    <col min="24" max="42" width="3.875" style="7" customWidth="1"/>
    <col min="43" max="44" width="6.125" style="7" customWidth="1"/>
    <col min="45" max="45" width="4.25390625" style="7" customWidth="1"/>
    <col min="46" max="46" width="3.25390625" style="52" bestFit="1" customWidth="1"/>
    <col min="47" max="47" width="0.74609375" style="7" customWidth="1"/>
    <col min="48" max="16384" width="9.00390625" style="7" customWidth="1"/>
  </cols>
  <sheetData>
    <row r="1" spans="1:46" ht="21">
      <c r="A1" s="4"/>
      <c r="B1" s="5"/>
      <c r="C1" s="5"/>
      <c r="D1" s="5"/>
      <c r="E1" s="5"/>
      <c r="F1" s="5"/>
      <c r="G1" s="5"/>
      <c r="H1" s="6" t="s">
        <v>32</v>
      </c>
      <c r="I1" s="5"/>
      <c r="J1" s="5"/>
      <c r="K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5"/>
      <c r="AS1" s="5"/>
      <c r="AT1" s="62" t="s">
        <v>31</v>
      </c>
    </row>
    <row r="2" spans="1:46" s="12" customFormat="1" ht="15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61"/>
      <c r="O2" s="61"/>
      <c r="P2" s="61"/>
      <c r="Q2" s="61"/>
      <c r="R2" s="61"/>
      <c r="S2" s="61"/>
      <c r="T2" s="61"/>
      <c r="U2" s="61"/>
      <c r="V2" s="61"/>
      <c r="W2" s="9"/>
      <c r="X2" s="61"/>
      <c r="Y2" s="61"/>
      <c r="Z2" s="61"/>
      <c r="AA2" s="9"/>
      <c r="AB2" s="9"/>
      <c r="AC2" s="9"/>
      <c r="AD2" s="9"/>
      <c r="AE2" s="9"/>
      <c r="AF2" s="9"/>
      <c r="AG2" s="9"/>
      <c r="AH2" s="9"/>
      <c r="AI2" s="9"/>
      <c r="AJ2" s="9"/>
      <c r="AK2" s="10"/>
      <c r="AL2" s="10"/>
      <c r="AM2" s="10"/>
      <c r="AN2" s="10"/>
      <c r="AO2" s="10"/>
      <c r="AP2" s="10"/>
      <c r="AQ2" s="9"/>
      <c r="AR2" s="9"/>
      <c r="AS2" s="9"/>
      <c r="AT2" s="11" t="str">
        <f>CONCATENATE("（平成",LEFT(AT1,4)-1988,"年12月末）")</f>
        <v>（平成27年12月末）</v>
      </c>
    </row>
    <row r="3" spans="1:46" s="14" customFormat="1" ht="24.75" customHeight="1">
      <c r="A3" s="67" t="s">
        <v>28</v>
      </c>
      <c r="B3" s="63" t="s">
        <v>1</v>
      </c>
      <c r="C3" s="63" t="s">
        <v>27</v>
      </c>
      <c r="D3" s="64"/>
      <c r="E3" s="63" t="s">
        <v>26</v>
      </c>
      <c r="F3" s="70"/>
      <c r="G3" s="70"/>
      <c r="H3" s="64"/>
      <c r="I3" s="63" t="s">
        <v>25</v>
      </c>
      <c r="J3" s="64"/>
      <c r="K3" s="65" t="s">
        <v>24</v>
      </c>
      <c r="L3" s="63" t="s">
        <v>23</v>
      </c>
      <c r="M3" s="70"/>
      <c r="N3" s="71" t="s">
        <v>22</v>
      </c>
      <c r="O3" s="71"/>
      <c r="P3" s="71"/>
      <c r="Q3" s="71"/>
      <c r="R3" s="71"/>
      <c r="S3" s="71"/>
      <c r="T3" s="71"/>
      <c r="U3" s="71"/>
      <c r="V3" s="71"/>
      <c r="W3" s="57"/>
      <c r="X3" s="71"/>
      <c r="Y3" s="71"/>
      <c r="Z3" s="71"/>
      <c r="AA3" s="65" t="s">
        <v>21</v>
      </c>
      <c r="AB3" s="72" t="s">
        <v>20</v>
      </c>
      <c r="AC3" s="63" t="s">
        <v>19</v>
      </c>
      <c r="AD3" s="64"/>
      <c r="AE3" s="65" t="s">
        <v>18</v>
      </c>
      <c r="AF3" s="65" t="s">
        <v>17</v>
      </c>
      <c r="AG3" s="63" t="s">
        <v>16</v>
      </c>
      <c r="AH3" s="64"/>
      <c r="AI3" s="63" t="s">
        <v>15</v>
      </c>
      <c r="AJ3" s="64"/>
      <c r="AK3" s="65" t="s">
        <v>14</v>
      </c>
      <c r="AL3" s="63" t="s">
        <v>13</v>
      </c>
      <c r="AM3" s="70"/>
      <c r="AN3" s="64"/>
      <c r="AO3" s="63" t="s">
        <v>12</v>
      </c>
      <c r="AP3" s="64"/>
      <c r="AQ3" s="72" t="s">
        <v>11</v>
      </c>
      <c r="AR3" s="72" t="s">
        <v>10</v>
      </c>
      <c r="AS3" s="72" t="s">
        <v>29</v>
      </c>
      <c r="AT3" s="13"/>
    </row>
    <row r="4" spans="1:46" s="14" customFormat="1" ht="24.75" customHeight="1">
      <c r="A4" s="68"/>
      <c r="B4" s="69"/>
      <c r="C4" s="1" t="s">
        <v>4</v>
      </c>
      <c r="D4" s="1" t="s">
        <v>3</v>
      </c>
      <c r="E4" s="1" t="s">
        <v>4</v>
      </c>
      <c r="F4" s="1" t="s">
        <v>3</v>
      </c>
      <c r="G4" s="1" t="s">
        <v>9</v>
      </c>
      <c r="H4" s="1" t="s">
        <v>8</v>
      </c>
      <c r="I4" s="1" t="s">
        <v>4</v>
      </c>
      <c r="J4" s="1" t="s">
        <v>3</v>
      </c>
      <c r="K4" s="66"/>
      <c r="L4" s="1" t="s">
        <v>4</v>
      </c>
      <c r="M4" s="1" t="s">
        <v>3</v>
      </c>
      <c r="N4" s="55" t="s">
        <v>30</v>
      </c>
      <c r="O4" s="55" t="s">
        <v>37</v>
      </c>
      <c r="P4" s="55" t="s">
        <v>38</v>
      </c>
      <c r="Q4" s="55" t="s">
        <v>39</v>
      </c>
      <c r="R4" s="55" t="s">
        <v>40</v>
      </c>
      <c r="S4" s="55" t="s">
        <v>41</v>
      </c>
      <c r="T4" s="55" t="s">
        <v>42</v>
      </c>
      <c r="U4" s="55" t="s">
        <v>43</v>
      </c>
      <c r="V4" s="59" t="s">
        <v>44</v>
      </c>
      <c r="W4" s="57"/>
      <c r="X4" s="60" t="s">
        <v>45</v>
      </c>
      <c r="Y4" s="55" t="s">
        <v>46</v>
      </c>
      <c r="Z4" s="59" t="s">
        <v>8</v>
      </c>
      <c r="AA4" s="66"/>
      <c r="AB4" s="73"/>
      <c r="AC4" s="56" t="s">
        <v>4</v>
      </c>
      <c r="AD4" s="1" t="s">
        <v>3</v>
      </c>
      <c r="AE4" s="66"/>
      <c r="AF4" s="66"/>
      <c r="AG4" s="1" t="s">
        <v>4</v>
      </c>
      <c r="AH4" s="1" t="s">
        <v>3</v>
      </c>
      <c r="AI4" s="15" t="s">
        <v>4</v>
      </c>
      <c r="AJ4" s="15" t="s">
        <v>3</v>
      </c>
      <c r="AK4" s="66"/>
      <c r="AL4" s="16" t="s">
        <v>7</v>
      </c>
      <c r="AM4" s="17" t="s">
        <v>6</v>
      </c>
      <c r="AN4" s="17" t="s">
        <v>5</v>
      </c>
      <c r="AO4" s="17" t="s">
        <v>4</v>
      </c>
      <c r="AP4" s="16" t="s">
        <v>3</v>
      </c>
      <c r="AQ4" s="73"/>
      <c r="AR4" s="73"/>
      <c r="AS4" s="73"/>
      <c r="AT4" s="18"/>
    </row>
    <row r="5" spans="1:46" s="23" customFormat="1" ht="9.75" customHeight="1">
      <c r="A5" s="19" t="str">
        <f>CONCATENATE("平成",LEFT(AT1,4)-1992,"年")</f>
        <v>平成23年</v>
      </c>
      <c r="B5" s="20">
        <v>156051</v>
      </c>
      <c r="C5" s="2">
        <v>41</v>
      </c>
      <c r="D5" s="2">
        <v>25</v>
      </c>
      <c r="E5" s="2">
        <v>9</v>
      </c>
      <c r="F5" s="2">
        <v>178</v>
      </c>
      <c r="G5" s="2">
        <v>5</v>
      </c>
      <c r="H5" s="2">
        <v>114</v>
      </c>
      <c r="I5" s="2">
        <v>24</v>
      </c>
      <c r="J5" s="2">
        <v>1123</v>
      </c>
      <c r="K5" s="2">
        <v>878</v>
      </c>
      <c r="L5" s="2">
        <v>1176</v>
      </c>
      <c r="M5" s="2">
        <v>63124</v>
      </c>
      <c r="N5" s="2">
        <v>951</v>
      </c>
      <c r="O5" s="2">
        <v>465</v>
      </c>
      <c r="P5" s="2"/>
      <c r="Q5" s="2"/>
      <c r="R5" s="2"/>
      <c r="S5" s="2"/>
      <c r="T5" s="2">
        <v>180</v>
      </c>
      <c r="U5" s="2"/>
      <c r="V5" s="2"/>
      <c r="W5" s="2"/>
      <c r="X5" s="2"/>
      <c r="Y5" s="2"/>
      <c r="Z5" s="2">
        <v>25</v>
      </c>
      <c r="AA5" s="2">
        <v>3401</v>
      </c>
      <c r="AB5" s="2">
        <v>54</v>
      </c>
      <c r="AC5" s="2">
        <v>106</v>
      </c>
      <c r="AD5" s="2">
        <v>8</v>
      </c>
      <c r="AE5" s="2">
        <v>17</v>
      </c>
      <c r="AF5" s="2">
        <v>279</v>
      </c>
      <c r="AG5" s="2">
        <v>1416</v>
      </c>
      <c r="AH5" s="2">
        <v>13</v>
      </c>
      <c r="AI5" s="2">
        <v>257</v>
      </c>
      <c r="AJ5" s="2">
        <v>2</v>
      </c>
      <c r="AK5" s="2">
        <v>1267</v>
      </c>
      <c r="AL5" s="2">
        <v>588</v>
      </c>
      <c r="AM5" s="2">
        <v>15234</v>
      </c>
      <c r="AN5" s="2">
        <v>2387</v>
      </c>
      <c r="AO5" s="2">
        <v>36067</v>
      </c>
      <c r="AP5" s="2">
        <v>24852</v>
      </c>
      <c r="AQ5" s="21">
        <v>0</v>
      </c>
      <c r="AR5" s="21">
        <v>0</v>
      </c>
      <c r="AS5" s="2">
        <v>1785</v>
      </c>
      <c r="AT5" s="22" t="str">
        <f>MID(A5,3,2)</f>
        <v>23</v>
      </c>
    </row>
    <row r="6" spans="1:46" s="23" customFormat="1" ht="9.75" customHeight="1">
      <c r="A6" s="19" t="str">
        <f>CONCATENATE("平成",LEFT(AT1,4)-1991,"年")</f>
        <v>平成24年</v>
      </c>
      <c r="B6" s="20">
        <v>158300</v>
      </c>
      <c r="C6" s="2">
        <v>40</v>
      </c>
      <c r="D6" s="2">
        <v>25</v>
      </c>
      <c r="E6" s="2">
        <v>9</v>
      </c>
      <c r="F6" s="2">
        <v>178</v>
      </c>
      <c r="G6" s="2">
        <v>7</v>
      </c>
      <c r="H6" s="2">
        <v>122</v>
      </c>
      <c r="I6" s="2">
        <v>24</v>
      </c>
      <c r="J6" s="2">
        <v>1120</v>
      </c>
      <c r="K6" s="2">
        <v>865</v>
      </c>
      <c r="L6" s="2">
        <v>1150</v>
      </c>
      <c r="M6" s="2">
        <v>64501</v>
      </c>
      <c r="N6" s="2">
        <v>963</v>
      </c>
      <c r="O6" s="2">
        <v>505</v>
      </c>
      <c r="P6" s="2"/>
      <c r="Q6" s="2"/>
      <c r="R6" s="2"/>
      <c r="S6" s="2"/>
      <c r="T6" s="2">
        <v>201</v>
      </c>
      <c r="U6" s="2"/>
      <c r="V6" s="2"/>
      <c r="W6" s="2"/>
      <c r="X6" s="2"/>
      <c r="Y6" s="2"/>
      <c r="Z6" s="2">
        <v>25</v>
      </c>
      <c r="AA6" s="2">
        <v>3377</v>
      </c>
      <c r="AB6" s="2">
        <v>53</v>
      </c>
      <c r="AC6" s="2">
        <v>103</v>
      </c>
      <c r="AD6" s="2">
        <v>7</v>
      </c>
      <c r="AE6" s="2">
        <v>16</v>
      </c>
      <c r="AF6" s="2">
        <v>288</v>
      </c>
      <c r="AG6" s="2">
        <v>1408</v>
      </c>
      <c r="AH6" s="2">
        <v>12</v>
      </c>
      <c r="AI6" s="2">
        <v>258</v>
      </c>
      <c r="AJ6" s="2">
        <v>2</v>
      </c>
      <c r="AK6" s="2">
        <v>1269</v>
      </c>
      <c r="AL6" s="2">
        <v>583</v>
      </c>
      <c r="AM6" s="2">
        <v>15263</v>
      </c>
      <c r="AN6" s="2">
        <v>2400</v>
      </c>
      <c r="AO6" s="2">
        <v>36441</v>
      </c>
      <c r="AP6" s="2">
        <v>25360</v>
      </c>
      <c r="AQ6" s="21">
        <v>0</v>
      </c>
      <c r="AR6" s="21">
        <v>0</v>
      </c>
      <c r="AS6" s="2">
        <v>1725</v>
      </c>
      <c r="AT6" s="22" t="str">
        <f>MID(A6,3,2)</f>
        <v>24</v>
      </c>
    </row>
    <row r="7" spans="1:46" s="23" customFormat="1" ht="9.75" customHeight="1">
      <c r="A7" s="19" t="str">
        <f>CONCATENATE("平成",LEFT(AT1,4)-1990,"年")</f>
        <v>平成25年</v>
      </c>
      <c r="B7" s="20">
        <v>160818</v>
      </c>
      <c r="C7" s="2">
        <v>39</v>
      </c>
      <c r="D7" s="2">
        <v>25</v>
      </c>
      <c r="E7" s="2">
        <v>8</v>
      </c>
      <c r="F7" s="2">
        <v>179</v>
      </c>
      <c r="G7" s="2">
        <v>6</v>
      </c>
      <c r="H7" s="2">
        <v>128</v>
      </c>
      <c r="I7" s="2">
        <v>25</v>
      </c>
      <c r="J7" s="2">
        <v>1122</v>
      </c>
      <c r="K7" s="2">
        <v>866</v>
      </c>
      <c r="L7" s="2">
        <v>1143</v>
      </c>
      <c r="M7" s="2">
        <v>66187</v>
      </c>
      <c r="N7" s="2">
        <v>948</v>
      </c>
      <c r="O7" s="2">
        <v>548</v>
      </c>
      <c r="P7" s="2"/>
      <c r="Q7" s="2"/>
      <c r="R7" s="2"/>
      <c r="S7" s="2"/>
      <c r="T7" s="2">
        <v>205</v>
      </c>
      <c r="U7" s="2"/>
      <c r="V7" s="2"/>
      <c r="W7" s="2"/>
      <c r="X7" s="2"/>
      <c r="Y7" s="2"/>
      <c r="Z7" s="2">
        <v>26</v>
      </c>
      <c r="AA7" s="2">
        <v>3382</v>
      </c>
      <c r="AB7" s="2">
        <v>53</v>
      </c>
      <c r="AC7" s="2">
        <v>100</v>
      </c>
      <c r="AD7" s="2">
        <v>5</v>
      </c>
      <c r="AE7" s="2">
        <v>15</v>
      </c>
      <c r="AF7" s="2">
        <v>294</v>
      </c>
      <c r="AG7" s="2">
        <v>1397</v>
      </c>
      <c r="AH7" s="2">
        <v>10</v>
      </c>
      <c r="AI7" s="2">
        <v>253</v>
      </c>
      <c r="AJ7" s="2">
        <v>2</v>
      </c>
      <c r="AK7" s="2">
        <v>1268</v>
      </c>
      <c r="AL7" s="2">
        <v>574</v>
      </c>
      <c r="AM7" s="2">
        <v>15229</v>
      </c>
      <c r="AN7" s="2">
        <v>2426</v>
      </c>
      <c r="AO7" s="24">
        <v>36896</v>
      </c>
      <c r="AP7" s="2">
        <v>25667</v>
      </c>
      <c r="AQ7" s="25">
        <v>0</v>
      </c>
      <c r="AR7" s="25">
        <v>0</v>
      </c>
      <c r="AS7" s="24">
        <v>1792</v>
      </c>
      <c r="AT7" s="22" t="str">
        <f>MID(A7,3,2)</f>
        <v>25</v>
      </c>
    </row>
    <row r="8" spans="1:46" s="23" customFormat="1" ht="9.75" customHeight="1">
      <c r="A8" s="19" t="str">
        <f>CONCATENATE("平成",LEFT(AT1,4)-1989,"年")</f>
        <v>平成26年</v>
      </c>
      <c r="B8" s="20">
        <v>162934</v>
      </c>
      <c r="C8" s="3">
        <v>39</v>
      </c>
      <c r="D8" s="3">
        <v>24</v>
      </c>
      <c r="E8" s="3">
        <v>12</v>
      </c>
      <c r="F8" s="3">
        <v>171</v>
      </c>
      <c r="G8" s="3">
        <v>6</v>
      </c>
      <c r="H8" s="3">
        <v>131</v>
      </c>
      <c r="I8" s="3">
        <v>25</v>
      </c>
      <c r="J8" s="3">
        <v>1132</v>
      </c>
      <c r="K8" s="3">
        <v>870</v>
      </c>
      <c r="L8" s="3">
        <v>1150</v>
      </c>
      <c r="M8" s="3">
        <v>67588</v>
      </c>
      <c r="N8" s="3">
        <v>960</v>
      </c>
      <c r="O8" s="3">
        <v>605</v>
      </c>
      <c r="P8" s="3"/>
      <c r="Q8" s="3"/>
      <c r="R8" s="3"/>
      <c r="S8" s="3"/>
      <c r="T8" s="3">
        <v>215</v>
      </c>
      <c r="U8" s="3"/>
      <c r="V8" s="3"/>
      <c r="W8" s="3"/>
      <c r="X8" s="3"/>
      <c r="Y8" s="3"/>
      <c r="Z8" s="3">
        <v>28</v>
      </c>
      <c r="AA8" s="3">
        <v>3373</v>
      </c>
      <c r="AB8" s="3">
        <v>52</v>
      </c>
      <c r="AC8" s="3">
        <v>99</v>
      </c>
      <c r="AD8" s="3">
        <v>6</v>
      </c>
      <c r="AE8" s="3">
        <v>16</v>
      </c>
      <c r="AF8" s="3">
        <v>303</v>
      </c>
      <c r="AG8" s="3">
        <v>1373</v>
      </c>
      <c r="AH8" s="3">
        <v>11</v>
      </c>
      <c r="AI8" s="3">
        <v>248</v>
      </c>
      <c r="AJ8" s="3">
        <v>2</v>
      </c>
      <c r="AK8" s="3">
        <v>1255</v>
      </c>
      <c r="AL8" s="3">
        <v>570</v>
      </c>
      <c r="AM8" s="3">
        <v>15114</v>
      </c>
      <c r="AN8" s="3">
        <v>2433</v>
      </c>
      <c r="AO8" s="3">
        <v>37314</v>
      </c>
      <c r="AP8" s="3">
        <v>25944</v>
      </c>
      <c r="AQ8" s="26">
        <v>0</v>
      </c>
      <c r="AR8" s="26">
        <v>0</v>
      </c>
      <c r="AS8" s="3">
        <v>1865</v>
      </c>
      <c r="AT8" s="22" t="str">
        <f>MID(A8,3,2)</f>
        <v>26</v>
      </c>
    </row>
    <row r="9" spans="1:46" s="23" customFormat="1" ht="8.25" customHeight="1">
      <c r="A9" s="19"/>
      <c r="B9" s="2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22"/>
    </row>
    <row r="10" spans="1:46" s="32" customFormat="1" ht="15.75" customHeight="1">
      <c r="A10" s="27" t="str">
        <f>CONCATENATE("平成",LEFT(AT1,4)-1988,"年")</f>
        <v>平成27年</v>
      </c>
      <c r="B10" s="28">
        <f aca="true" t="shared" si="0" ref="B10:AR10">B11+B12+B13+B14+B15+B16+B17+B18+B19+B20+B21+B22+B23+B24+B25+B26+B27+B28+B29+B30+B31+B32+B33+B34+B35+B36+B37+B38+B39+B40+B41+B42+B43+B44+B45+B46+B47+B48+B49+B50+B51+B52+B53+B54+B55+B56+B57+B58+B59+B60+B61+B62+B63+B64+B65+B66+B67</f>
        <v>165603</v>
      </c>
      <c r="C10" s="29">
        <f t="shared" si="0"/>
        <v>38</v>
      </c>
      <c r="D10" s="29">
        <f t="shared" si="0"/>
        <v>25</v>
      </c>
      <c r="E10" s="29">
        <f t="shared" si="0"/>
        <v>13</v>
      </c>
      <c r="F10" s="29">
        <f t="shared" si="0"/>
        <v>178</v>
      </c>
      <c r="G10" s="29">
        <f t="shared" si="0"/>
        <v>5</v>
      </c>
      <c r="H10" s="29">
        <f t="shared" si="0"/>
        <v>133</v>
      </c>
      <c r="I10" s="29">
        <f t="shared" si="0"/>
        <v>19</v>
      </c>
      <c r="J10" s="29">
        <f t="shared" si="0"/>
        <v>1126</v>
      </c>
      <c r="K10" s="29">
        <f t="shared" si="0"/>
        <v>847</v>
      </c>
      <c r="L10" s="29">
        <f t="shared" si="0"/>
        <v>1175</v>
      </c>
      <c r="M10" s="29">
        <f t="shared" si="0"/>
        <v>69190</v>
      </c>
      <c r="N10" s="29">
        <f t="shared" si="0"/>
        <v>962</v>
      </c>
      <c r="O10" s="29">
        <f t="shared" si="0"/>
        <v>608</v>
      </c>
      <c r="P10" s="29">
        <f t="shared" si="0"/>
        <v>5</v>
      </c>
      <c r="Q10" s="29">
        <f t="shared" si="0"/>
        <v>0</v>
      </c>
      <c r="R10" s="29">
        <f t="shared" si="0"/>
        <v>1</v>
      </c>
      <c r="S10" s="29">
        <f t="shared" si="0"/>
        <v>8</v>
      </c>
      <c r="T10" s="29">
        <f t="shared" si="0"/>
        <v>75</v>
      </c>
      <c r="U10" s="29">
        <f t="shared" si="0"/>
        <v>12</v>
      </c>
      <c r="V10" s="29">
        <f t="shared" si="0"/>
        <v>69</v>
      </c>
      <c r="W10" s="29"/>
      <c r="X10" s="29">
        <f t="shared" si="0"/>
        <v>9</v>
      </c>
      <c r="Y10" s="29">
        <f t="shared" si="0"/>
        <v>68</v>
      </c>
      <c r="Z10" s="29">
        <f t="shared" si="0"/>
        <v>29</v>
      </c>
      <c r="AA10" s="29">
        <f t="shared" si="0"/>
        <v>3403</v>
      </c>
      <c r="AB10" s="29">
        <f t="shared" si="0"/>
        <v>55</v>
      </c>
      <c r="AC10" s="29">
        <f t="shared" si="0"/>
        <v>99</v>
      </c>
      <c r="AD10" s="29">
        <f t="shared" si="0"/>
        <v>6</v>
      </c>
      <c r="AE10" s="29">
        <f t="shared" si="0"/>
        <v>18</v>
      </c>
      <c r="AF10" s="29">
        <f t="shared" si="0"/>
        <v>305</v>
      </c>
      <c r="AG10" s="29">
        <f t="shared" si="0"/>
        <v>1341</v>
      </c>
      <c r="AH10" s="29">
        <f t="shared" si="0"/>
        <v>11</v>
      </c>
      <c r="AI10" s="29">
        <f t="shared" si="0"/>
        <v>255</v>
      </c>
      <c r="AJ10" s="29">
        <f t="shared" si="0"/>
        <v>1</v>
      </c>
      <c r="AK10" s="29">
        <f t="shared" si="0"/>
        <v>1228</v>
      </c>
      <c r="AL10" s="29">
        <f t="shared" si="0"/>
        <v>574</v>
      </c>
      <c r="AM10" s="29">
        <f t="shared" si="0"/>
        <v>15007</v>
      </c>
      <c r="AN10" s="29">
        <f t="shared" si="0"/>
        <v>2493</v>
      </c>
      <c r="AO10" s="30">
        <f t="shared" si="0"/>
        <v>37927</v>
      </c>
      <c r="AP10" s="29">
        <f t="shared" si="0"/>
        <v>26218</v>
      </c>
      <c r="AQ10" s="30">
        <f t="shared" si="0"/>
        <v>0</v>
      </c>
      <c r="AR10" s="30">
        <f t="shared" si="0"/>
        <v>0</v>
      </c>
      <c r="AS10" s="30">
        <f aca="true" t="shared" si="1" ref="AS10:AS41">B10-(C10+D10+E10+F10+G10+H10+I10+J10+K10+L10+M10+N10+O10+P10+Q10+R10+S10+T10+U10+V10+X10+Y10+Z10+AA10+AB10+AC10+AD10+AE10+AF10+AG10+AH10+AI10+AJ10+AK10+AL10+AM10+AN10+AO10+AP10+AQ10+AR10)</f>
        <v>2067</v>
      </c>
      <c r="AT10" s="31" t="str">
        <f>MID(A10,3,2)</f>
        <v>27</v>
      </c>
    </row>
    <row r="11" spans="1:46" s="35" customFormat="1" ht="9.75" customHeight="1">
      <c r="A11" s="19" t="s">
        <v>2</v>
      </c>
      <c r="B11" s="33">
        <v>1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/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5">
        <v>1</v>
      </c>
      <c r="AP11" s="21">
        <v>0</v>
      </c>
      <c r="AQ11" s="25">
        <v>0</v>
      </c>
      <c r="AR11" s="25">
        <v>0</v>
      </c>
      <c r="AS11" s="25">
        <f t="shared" si="1"/>
        <v>0</v>
      </c>
      <c r="AT11" s="34">
        <v>60</v>
      </c>
    </row>
    <row r="12" spans="1:46" s="35" customFormat="1" ht="9.75" customHeight="1">
      <c r="A12" s="36">
        <v>59</v>
      </c>
      <c r="B12" s="33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/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5">
        <v>0</v>
      </c>
      <c r="AP12" s="21">
        <v>0</v>
      </c>
      <c r="AQ12" s="25">
        <v>0</v>
      </c>
      <c r="AR12" s="25">
        <v>0</v>
      </c>
      <c r="AS12" s="25">
        <f t="shared" si="1"/>
        <v>0</v>
      </c>
      <c r="AT12" s="34">
        <v>59</v>
      </c>
    </row>
    <row r="13" spans="1:46" s="35" customFormat="1" ht="9.75" customHeight="1">
      <c r="A13" s="36">
        <v>58</v>
      </c>
      <c r="B13" s="33">
        <v>2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/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5">
        <v>2</v>
      </c>
      <c r="AP13" s="21">
        <v>0</v>
      </c>
      <c r="AQ13" s="25">
        <v>0</v>
      </c>
      <c r="AR13" s="25">
        <v>0</v>
      </c>
      <c r="AS13" s="25">
        <f t="shared" si="1"/>
        <v>0</v>
      </c>
      <c r="AT13" s="34">
        <v>58</v>
      </c>
    </row>
    <row r="14" spans="1:46" s="35" customFormat="1" ht="9.75" customHeight="1">
      <c r="A14" s="36">
        <v>57</v>
      </c>
      <c r="B14" s="33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/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5">
        <v>0</v>
      </c>
      <c r="AP14" s="21">
        <v>0</v>
      </c>
      <c r="AQ14" s="25">
        <v>0</v>
      </c>
      <c r="AR14" s="25">
        <v>0</v>
      </c>
      <c r="AS14" s="25">
        <f t="shared" si="1"/>
        <v>0</v>
      </c>
      <c r="AT14" s="34">
        <v>57</v>
      </c>
    </row>
    <row r="15" spans="1:46" s="35" customFormat="1" ht="9.75" customHeight="1">
      <c r="A15" s="36">
        <v>56</v>
      </c>
      <c r="B15" s="33">
        <v>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/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5">
        <v>1</v>
      </c>
      <c r="AP15" s="21">
        <v>0</v>
      </c>
      <c r="AQ15" s="25">
        <v>0</v>
      </c>
      <c r="AR15" s="25">
        <v>0</v>
      </c>
      <c r="AS15" s="25">
        <f t="shared" si="1"/>
        <v>0</v>
      </c>
      <c r="AT15" s="34">
        <v>56</v>
      </c>
    </row>
    <row r="16" spans="1:46" s="23" customFormat="1" ht="9.75" customHeight="1">
      <c r="A16" s="36">
        <v>55</v>
      </c>
      <c r="B16" s="33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/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5">
        <v>3</v>
      </c>
      <c r="AP16" s="21">
        <v>0</v>
      </c>
      <c r="AQ16" s="25">
        <v>0</v>
      </c>
      <c r="AR16" s="25">
        <v>0</v>
      </c>
      <c r="AS16" s="25">
        <f t="shared" si="1"/>
        <v>0</v>
      </c>
      <c r="AT16" s="34">
        <v>55</v>
      </c>
    </row>
    <row r="17" spans="1:46" s="23" customFormat="1" ht="9.75" customHeight="1">
      <c r="A17" s="36">
        <f aca="true" t="shared" si="2" ref="A17:A48">A16-1</f>
        <v>54</v>
      </c>
      <c r="B17" s="33">
        <v>7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2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/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5">
        <v>5</v>
      </c>
      <c r="AP17" s="21">
        <v>0</v>
      </c>
      <c r="AQ17" s="25">
        <v>0</v>
      </c>
      <c r="AR17" s="25">
        <v>0</v>
      </c>
      <c r="AS17" s="25">
        <f t="shared" si="1"/>
        <v>0</v>
      </c>
      <c r="AT17" s="34">
        <v>54</v>
      </c>
    </row>
    <row r="18" spans="1:46" s="23" customFormat="1" ht="9.75" customHeight="1">
      <c r="A18" s="36">
        <f t="shared" si="2"/>
        <v>53</v>
      </c>
      <c r="B18" s="33">
        <v>3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/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5">
        <v>2</v>
      </c>
      <c r="AP18" s="21">
        <v>1</v>
      </c>
      <c r="AQ18" s="25">
        <v>0</v>
      </c>
      <c r="AR18" s="25">
        <v>0</v>
      </c>
      <c r="AS18" s="25">
        <f t="shared" si="1"/>
        <v>0</v>
      </c>
      <c r="AT18" s="34">
        <v>53</v>
      </c>
    </row>
    <row r="19" spans="1:46" s="23" customFormat="1" ht="9.75" customHeight="1">
      <c r="A19" s="36">
        <f t="shared" si="2"/>
        <v>52</v>
      </c>
      <c r="B19" s="33">
        <v>6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2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/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5">
        <v>4</v>
      </c>
      <c r="AP19" s="21">
        <v>0</v>
      </c>
      <c r="AQ19" s="25">
        <v>0</v>
      </c>
      <c r="AR19" s="25">
        <v>0</v>
      </c>
      <c r="AS19" s="25">
        <f t="shared" si="1"/>
        <v>0</v>
      </c>
      <c r="AT19" s="34">
        <v>52</v>
      </c>
    </row>
    <row r="20" spans="1:46" s="23" customFormat="1" ht="9.75" customHeight="1">
      <c r="A20" s="36">
        <f t="shared" si="2"/>
        <v>51</v>
      </c>
      <c r="B20" s="33">
        <v>1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/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5">
        <v>1</v>
      </c>
      <c r="AP20" s="21">
        <v>0</v>
      </c>
      <c r="AQ20" s="25">
        <v>0</v>
      </c>
      <c r="AR20" s="25">
        <v>0</v>
      </c>
      <c r="AS20" s="25">
        <f t="shared" si="1"/>
        <v>0</v>
      </c>
      <c r="AT20" s="34">
        <v>51</v>
      </c>
    </row>
    <row r="21" spans="1:46" s="23" customFormat="1" ht="9.75" customHeight="1">
      <c r="A21" s="36">
        <f t="shared" si="2"/>
        <v>50</v>
      </c>
      <c r="B21" s="33">
        <v>2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/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5">
        <v>1</v>
      </c>
      <c r="AP21" s="21">
        <v>0</v>
      </c>
      <c r="AQ21" s="25">
        <v>0</v>
      </c>
      <c r="AR21" s="25">
        <v>0</v>
      </c>
      <c r="AS21" s="25">
        <f t="shared" si="1"/>
        <v>0</v>
      </c>
      <c r="AT21" s="34">
        <v>50</v>
      </c>
    </row>
    <row r="22" spans="1:46" s="23" customFormat="1" ht="9.75" customHeight="1">
      <c r="A22" s="36">
        <f t="shared" si="2"/>
        <v>49</v>
      </c>
      <c r="B22" s="33">
        <v>4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2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/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5">
        <v>2</v>
      </c>
      <c r="AP22" s="21">
        <v>0</v>
      </c>
      <c r="AQ22" s="25">
        <v>0</v>
      </c>
      <c r="AR22" s="25">
        <v>0</v>
      </c>
      <c r="AS22" s="25">
        <f t="shared" si="1"/>
        <v>0</v>
      </c>
      <c r="AT22" s="34">
        <v>49</v>
      </c>
    </row>
    <row r="23" spans="1:46" s="23" customFormat="1" ht="9.75" customHeight="1">
      <c r="A23" s="36">
        <f t="shared" si="2"/>
        <v>48</v>
      </c>
      <c r="B23" s="33">
        <v>7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3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/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5">
        <v>3</v>
      </c>
      <c r="AP23" s="21">
        <v>1</v>
      </c>
      <c r="AQ23" s="25">
        <v>0</v>
      </c>
      <c r="AR23" s="25">
        <v>0</v>
      </c>
      <c r="AS23" s="25">
        <f t="shared" si="1"/>
        <v>0</v>
      </c>
      <c r="AT23" s="34">
        <v>48</v>
      </c>
    </row>
    <row r="24" spans="1:46" s="23" customFormat="1" ht="9.75" customHeight="1">
      <c r="A24" s="36">
        <f t="shared" si="2"/>
        <v>47</v>
      </c>
      <c r="B24" s="33">
        <v>5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2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/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5">
        <v>3</v>
      </c>
      <c r="AP24" s="21">
        <v>0</v>
      </c>
      <c r="AQ24" s="25">
        <v>0</v>
      </c>
      <c r="AR24" s="25">
        <v>0</v>
      </c>
      <c r="AS24" s="25">
        <f t="shared" si="1"/>
        <v>0</v>
      </c>
      <c r="AT24" s="34">
        <v>47</v>
      </c>
    </row>
    <row r="25" spans="1:46" s="23" customFormat="1" ht="9.75" customHeight="1">
      <c r="A25" s="36">
        <f t="shared" si="2"/>
        <v>46</v>
      </c>
      <c r="B25" s="33">
        <v>1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/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5">
        <v>1</v>
      </c>
      <c r="AP25" s="21">
        <v>0</v>
      </c>
      <c r="AQ25" s="25">
        <v>0</v>
      </c>
      <c r="AR25" s="25">
        <v>0</v>
      </c>
      <c r="AS25" s="25">
        <f t="shared" si="1"/>
        <v>0</v>
      </c>
      <c r="AT25" s="34">
        <v>46</v>
      </c>
    </row>
    <row r="26" spans="1:46" s="23" customFormat="1" ht="9.75" customHeight="1">
      <c r="A26" s="36">
        <f t="shared" si="2"/>
        <v>45</v>
      </c>
      <c r="B26" s="33">
        <v>7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2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/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5">
        <v>5</v>
      </c>
      <c r="AP26" s="21">
        <v>0</v>
      </c>
      <c r="AQ26" s="25">
        <v>0</v>
      </c>
      <c r="AR26" s="25">
        <v>0</v>
      </c>
      <c r="AS26" s="25">
        <f t="shared" si="1"/>
        <v>0</v>
      </c>
      <c r="AT26" s="34">
        <v>45</v>
      </c>
    </row>
    <row r="27" spans="1:46" s="23" customFormat="1" ht="9.75" customHeight="1">
      <c r="A27" s="36">
        <f t="shared" si="2"/>
        <v>44</v>
      </c>
      <c r="B27" s="33">
        <v>7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2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/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5">
        <v>5</v>
      </c>
      <c r="AP27" s="21">
        <v>0</v>
      </c>
      <c r="AQ27" s="25">
        <v>0</v>
      </c>
      <c r="AR27" s="25">
        <v>0</v>
      </c>
      <c r="AS27" s="25">
        <f t="shared" si="1"/>
        <v>0</v>
      </c>
      <c r="AT27" s="34">
        <v>44</v>
      </c>
    </row>
    <row r="28" spans="1:46" s="23" customFormat="1" ht="9.75" customHeight="1">
      <c r="A28" s="36">
        <f t="shared" si="2"/>
        <v>43</v>
      </c>
      <c r="B28" s="33">
        <v>17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3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/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1</v>
      </c>
      <c r="AN28" s="21">
        <v>0</v>
      </c>
      <c r="AO28" s="25">
        <v>9</v>
      </c>
      <c r="AP28" s="21">
        <v>4</v>
      </c>
      <c r="AQ28" s="25">
        <v>0</v>
      </c>
      <c r="AR28" s="25">
        <v>0</v>
      </c>
      <c r="AS28" s="25">
        <f t="shared" si="1"/>
        <v>0</v>
      </c>
      <c r="AT28" s="34">
        <v>43</v>
      </c>
    </row>
    <row r="29" spans="1:46" s="23" customFormat="1" ht="9.75" customHeight="1">
      <c r="A29" s="36">
        <f t="shared" si="2"/>
        <v>42</v>
      </c>
      <c r="B29" s="33">
        <v>7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/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5">
        <v>6</v>
      </c>
      <c r="AP29" s="21">
        <v>0</v>
      </c>
      <c r="AQ29" s="25">
        <v>0</v>
      </c>
      <c r="AR29" s="25">
        <v>0</v>
      </c>
      <c r="AS29" s="25">
        <f t="shared" si="1"/>
        <v>0</v>
      </c>
      <c r="AT29" s="34">
        <v>42</v>
      </c>
    </row>
    <row r="30" spans="1:46" s="23" customFormat="1" ht="9.75" customHeight="1">
      <c r="A30" s="36">
        <f t="shared" si="2"/>
        <v>41</v>
      </c>
      <c r="B30" s="33">
        <v>11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2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/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5">
        <v>9</v>
      </c>
      <c r="AP30" s="21">
        <v>0</v>
      </c>
      <c r="AQ30" s="25">
        <v>0</v>
      </c>
      <c r="AR30" s="25">
        <v>0</v>
      </c>
      <c r="AS30" s="25">
        <f t="shared" si="1"/>
        <v>0</v>
      </c>
      <c r="AT30" s="34">
        <v>41</v>
      </c>
    </row>
    <row r="31" spans="1:46" s="23" customFormat="1" ht="9.75" customHeight="1">
      <c r="A31" s="36">
        <f t="shared" si="2"/>
        <v>40</v>
      </c>
      <c r="B31" s="33">
        <v>17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4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/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5">
        <v>12</v>
      </c>
      <c r="AP31" s="21">
        <v>0</v>
      </c>
      <c r="AQ31" s="25">
        <v>0</v>
      </c>
      <c r="AR31" s="25">
        <v>0</v>
      </c>
      <c r="AS31" s="25">
        <f t="shared" si="1"/>
        <v>1</v>
      </c>
      <c r="AT31" s="34">
        <v>40</v>
      </c>
    </row>
    <row r="32" spans="1:46" s="23" customFormat="1" ht="9.75" customHeight="1">
      <c r="A32" s="36">
        <f t="shared" si="2"/>
        <v>39</v>
      </c>
      <c r="B32" s="33">
        <v>13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/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1</v>
      </c>
      <c r="AN32" s="21">
        <v>0</v>
      </c>
      <c r="AO32" s="25">
        <v>9</v>
      </c>
      <c r="AP32" s="21">
        <v>1</v>
      </c>
      <c r="AQ32" s="25">
        <v>0</v>
      </c>
      <c r="AR32" s="25">
        <v>0</v>
      </c>
      <c r="AS32" s="25">
        <f t="shared" si="1"/>
        <v>1</v>
      </c>
      <c r="AT32" s="34">
        <v>39</v>
      </c>
    </row>
    <row r="33" spans="1:46" s="23" customFormat="1" ht="9.75" customHeight="1">
      <c r="A33" s="36">
        <f t="shared" si="2"/>
        <v>38</v>
      </c>
      <c r="B33" s="33">
        <v>17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3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/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5">
        <v>14</v>
      </c>
      <c r="AP33" s="21">
        <v>0</v>
      </c>
      <c r="AQ33" s="25">
        <v>0</v>
      </c>
      <c r="AR33" s="25">
        <v>0</v>
      </c>
      <c r="AS33" s="25">
        <f t="shared" si="1"/>
        <v>0</v>
      </c>
      <c r="AT33" s="34">
        <v>38</v>
      </c>
    </row>
    <row r="34" spans="1:46" s="23" customFormat="1" ht="9.75" customHeight="1">
      <c r="A34" s="36">
        <f t="shared" si="2"/>
        <v>37</v>
      </c>
      <c r="B34" s="33">
        <v>13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5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/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5">
        <v>8</v>
      </c>
      <c r="AP34" s="21">
        <v>0</v>
      </c>
      <c r="AQ34" s="25">
        <v>0</v>
      </c>
      <c r="AR34" s="25">
        <v>0</v>
      </c>
      <c r="AS34" s="25">
        <f t="shared" si="1"/>
        <v>0</v>
      </c>
      <c r="AT34" s="34">
        <v>37</v>
      </c>
    </row>
    <row r="35" spans="1:46" s="23" customFormat="1" ht="9.75" customHeight="1">
      <c r="A35" s="36">
        <f t="shared" si="2"/>
        <v>36</v>
      </c>
      <c r="B35" s="33">
        <v>14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4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/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1</v>
      </c>
      <c r="AN35" s="21">
        <v>0</v>
      </c>
      <c r="AO35" s="25">
        <v>8</v>
      </c>
      <c r="AP35" s="21">
        <v>1</v>
      </c>
      <c r="AQ35" s="25">
        <v>0</v>
      </c>
      <c r="AR35" s="25">
        <v>0</v>
      </c>
      <c r="AS35" s="25">
        <f t="shared" si="1"/>
        <v>0</v>
      </c>
      <c r="AT35" s="34">
        <v>36</v>
      </c>
    </row>
    <row r="36" spans="1:46" s="23" customFormat="1" ht="9.75" customHeight="1">
      <c r="A36" s="36">
        <f t="shared" si="2"/>
        <v>35</v>
      </c>
      <c r="B36" s="33">
        <v>15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/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1</v>
      </c>
      <c r="AO36" s="25">
        <v>13</v>
      </c>
      <c r="AP36" s="21">
        <v>0</v>
      </c>
      <c r="AQ36" s="25">
        <v>0</v>
      </c>
      <c r="AR36" s="25">
        <v>0</v>
      </c>
      <c r="AS36" s="25">
        <f t="shared" si="1"/>
        <v>0</v>
      </c>
      <c r="AT36" s="34">
        <v>35</v>
      </c>
    </row>
    <row r="37" spans="1:46" s="23" customFormat="1" ht="9.75" customHeight="1">
      <c r="A37" s="36">
        <f t="shared" si="2"/>
        <v>34</v>
      </c>
      <c r="B37" s="33">
        <v>13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3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/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1</v>
      </c>
      <c r="AM37" s="21">
        <v>0</v>
      </c>
      <c r="AN37" s="21">
        <v>0</v>
      </c>
      <c r="AO37" s="25">
        <v>9</v>
      </c>
      <c r="AP37" s="21">
        <v>0</v>
      </c>
      <c r="AQ37" s="25">
        <v>0</v>
      </c>
      <c r="AR37" s="25">
        <v>0</v>
      </c>
      <c r="AS37" s="25">
        <f t="shared" si="1"/>
        <v>0</v>
      </c>
      <c r="AT37" s="34">
        <v>34</v>
      </c>
    </row>
    <row r="38" spans="1:46" s="23" customFormat="1" ht="9.75" customHeight="1">
      <c r="A38" s="36">
        <f t="shared" si="2"/>
        <v>33</v>
      </c>
      <c r="B38" s="33">
        <v>26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4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/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5">
        <v>19</v>
      </c>
      <c r="AP38" s="21">
        <v>3</v>
      </c>
      <c r="AQ38" s="25">
        <v>0</v>
      </c>
      <c r="AR38" s="25">
        <v>0</v>
      </c>
      <c r="AS38" s="25">
        <f t="shared" si="1"/>
        <v>0</v>
      </c>
      <c r="AT38" s="34">
        <v>33</v>
      </c>
    </row>
    <row r="39" spans="1:46" s="23" customFormat="1" ht="9.75" customHeight="1">
      <c r="A39" s="36">
        <f t="shared" si="2"/>
        <v>32</v>
      </c>
      <c r="B39" s="33">
        <v>33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15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/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5">
        <v>18</v>
      </c>
      <c r="AP39" s="21">
        <v>0</v>
      </c>
      <c r="AQ39" s="25">
        <v>0</v>
      </c>
      <c r="AR39" s="25">
        <v>0</v>
      </c>
      <c r="AS39" s="25">
        <f t="shared" si="1"/>
        <v>0</v>
      </c>
      <c r="AT39" s="34">
        <v>32</v>
      </c>
    </row>
    <row r="40" spans="1:46" s="23" customFormat="1" ht="9.75" customHeight="1">
      <c r="A40" s="36">
        <f t="shared" si="2"/>
        <v>31</v>
      </c>
      <c r="B40" s="33">
        <v>25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8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/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5">
        <v>14</v>
      </c>
      <c r="AP40" s="21">
        <v>3</v>
      </c>
      <c r="AQ40" s="25">
        <v>0</v>
      </c>
      <c r="AR40" s="25">
        <v>0</v>
      </c>
      <c r="AS40" s="25">
        <f t="shared" si="1"/>
        <v>0</v>
      </c>
      <c r="AT40" s="34">
        <v>31</v>
      </c>
    </row>
    <row r="41" spans="1:46" s="23" customFormat="1" ht="9.75" customHeight="1">
      <c r="A41" s="36">
        <f t="shared" si="2"/>
        <v>30</v>
      </c>
      <c r="B41" s="33">
        <v>48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18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/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2</v>
      </c>
      <c r="AN41" s="21">
        <v>0</v>
      </c>
      <c r="AO41" s="25">
        <v>24</v>
      </c>
      <c r="AP41" s="21">
        <v>4</v>
      </c>
      <c r="AQ41" s="25">
        <v>0</v>
      </c>
      <c r="AR41" s="25">
        <v>0</v>
      </c>
      <c r="AS41" s="25">
        <f t="shared" si="1"/>
        <v>0</v>
      </c>
      <c r="AT41" s="34">
        <v>30</v>
      </c>
    </row>
    <row r="42" spans="1:46" s="23" customFormat="1" ht="9.75" customHeight="1">
      <c r="A42" s="36">
        <f t="shared" si="2"/>
        <v>29</v>
      </c>
      <c r="B42" s="33">
        <v>40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13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/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3</v>
      </c>
      <c r="AN42" s="21">
        <v>0</v>
      </c>
      <c r="AO42" s="25">
        <v>22</v>
      </c>
      <c r="AP42" s="21">
        <v>2</v>
      </c>
      <c r="AQ42" s="25">
        <v>0</v>
      </c>
      <c r="AR42" s="25">
        <v>0</v>
      </c>
      <c r="AS42" s="25">
        <f aca="true" t="shared" si="3" ref="AS42:AS73">B42-(C42+D42+E42+F42+G42+H42+I42+J42+K42+L42+M42+N42+O42+P42+Q42+R42+S42+T42+U42+V42+X42+Y42+Z42+AA42+AB42+AC42+AD42+AE42+AF42+AG42+AH42+AI42+AJ42+AK42+AL42+AM42+AN42+AO42+AP42+AQ42+AR42)</f>
        <v>0</v>
      </c>
      <c r="AT42" s="34">
        <v>29</v>
      </c>
    </row>
    <row r="43" spans="1:46" s="23" customFormat="1" ht="9.75" customHeight="1">
      <c r="A43" s="36">
        <f t="shared" si="2"/>
        <v>28</v>
      </c>
      <c r="B43" s="33">
        <v>31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11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/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15</v>
      </c>
      <c r="AP43" s="25">
        <v>5</v>
      </c>
      <c r="AQ43" s="25">
        <v>0</v>
      </c>
      <c r="AR43" s="25">
        <v>0</v>
      </c>
      <c r="AS43" s="25">
        <f t="shared" si="3"/>
        <v>0</v>
      </c>
      <c r="AT43" s="37">
        <v>28</v>
      </c>
    </row>
    <row r="44" spans="1:46" s="23" customFormat="1" ht="9.75" customHeight="1">
      <c r="A44" s="36">
        <f t="shared" si="2"/>
        <v>27</v>
      </c>
      <c r="B44" s="33">
        <v>36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1</v>
      </c>
      <c r="M44" s="25">
        <v>10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/>
      <c r="X44" s="25">
        <v>0</v>
      </c>
      <c r="Y44" s="25">
        <v>0</v>
      </c>
      <c r="Z44" s="25">
        <v>0</v>
      </c>
      <c r="AA44" s="25">
        <v>1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2</v>
      </c>
      <c r="AN44" s="25">
        <v>0</v>
      </c>
      <c r="AO44" s="25">
        <v>19</v>
      </c>
      <c r="AP44" s="25">
        <v>3</v>
      </c>
      <c r="AQ44" s="25">
        <v>0</v>
      </c>
      <c r="AR44" s="25">
        <v>0</v>
      </c>
      <c r="AS44" s="25">
        <f t="shared" si="3"/>
        <v>0</v>
      </c>
      <c r="AT44" s="37">
        <v>27</v>
      </c>
    </row>
    <row r="45" spans="1:46" s="23" customFormat="1" ht="9.75" customHeight="1">
      <c r="A45" s="36">
        <f t="shared" si="2"/>
        <v>26</v>
      </c>
      <c r="B45" s="33">
        <v>28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9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/>
      <c r="X45" s="25">
        <v>0</v>
      </c>
      <c r="Y45" s="25">
        <v>0</v>
      </c>
      <c r="Z45" s="25">
        <v>0</v>
      </c>
      <c r="AA45" s="25">
        <v>1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1</v>
      </c>
      <c r="AM45" s="25">
        <v>2</v>
      </c>
      <c r="AN45" s="25">
        <v>0</v>
      </c>
      <c r="AO45" s="25">
        <v>11</v>
      </c>
      <c r="AP45" s="25">
        <v>4</v>
      </c>
      <c r="AQ45" s="25">
        <v>0</v>
      </c>
      <c r="AR45" s="25">
        <v>0</v>
      </c>
      <c r="AS45" s="25">
        <f t="shared" si="3"/>
        <v>0</v>
      </c>
      <c r="AT45" s="37">
        <v>26</v>
      </c>
    </row>
    <row r="46" spans="1:46" s="23" customFormat="1" ht="9.75" customHeight="1">
      <c r="A46" s="36">
        <f t="shared" si="2"/>
        <v>25</v>
      </c>
      <c r="B46" s="33">
        <v>69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1</v>
      </c>
      <c r="M46" s="25">
        <v>22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/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2</v>
      </c>
      <c r="AN46" s="25">
        <v>1</v>
      </c>
      <c r="AO46" s="25">
        <v>34</v>
      </c>
      <c r="AP46" s="25">
        <v>9</v>
      </c>
      <c r="AQ46" s="25">
        <v>0</v>
      </c>
      <c r="AR46" s="25">
        <v>0</v>
      </c>
      <c r="AS46" s="25">
        <f t="shared" si="3"/>
        <v>0</v>
      </c>
      <c r="AT46" s="37">
        <v>25</v>
      </c>
    </row>
    <row r="47" spans="1:46" s="23" customFormat="1" ht="9.75" customHeight="1">
      <c r="A47" s="36">
        <f t="shared" si="2"/>
        <v>24</v>
      </c>
      <c r="B47" s="33">
        <v>46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1</v>
      </c>
      <c r="M47" s="25">
        <v>17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/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3</v>
      </c>
      <c r="AN47" s="25">
        <v>1</v>
      </c>
      <c r="AO47" s="25">
        <v>17</v>
      </c>
      <c r="AP47" s="25">
        <v>6</v>
      </c>
      <c r="AQ47" s="25">
        <v>0</v>
      </c>
      <c r="AR47" s="25">
        <v>0</v>
      </c>
      <c r="AS47" s="25">
        <f t="shared" si="3"/>
        <v>1</v>
      </c>
      <c r="AT47" s="37">
        <v>24</v>
      </c>
    </row>
    <row r="48" spans="1:46" s="23" customFormat="1" ht="9.75" customHeight="1">
      <c r="A48" s="36">
        <f t="shared" si="2"/>
        <v>23</v>
      </c>
      <c r="B48" s="33">
        <v>56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1</v>
      </c>
      <c r="M48" s="25">
        <v>23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/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2</v>
      </c>
      <c r="AN48" s="25">
        <v>0</v>
      </c>
      <c r="AO48" s="25">
        <v>24</v>
      </c>
      <c r="AP48" s="25">
        <v>6</v>
      </c>
      <c r="AQ48" s="25">
        <v>0</v>
      </c>
      <c r="AR48" s="25">
        <v>0</v>
      </c>
      <c r="AS48" s="25">
        <f t="shared" si="3"/>
        <v>0</v>
      </c>
      <c r="AT48" s="37">
        <v>23</v>
      </c>
    </row>
    <row r="49" spans="1:46" s="23" customFormat="1" ht="9.75" customHeight="1">
      <c r="A49" s="36">
        <f aca="true" t="shared" si="4" ref="A49:A67">A48-1</f>
        <v>22</v>
      </c>
      <c r="B49" s="33">
        <v>61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12</v>
      </c>
      <c r="N49" s="25">
        <v>1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/>
      <c r="X49" s="25">
        <v>0</v>
      </c>
      <c r="Y49" s="25">
        <v>0</v>
      </c>
      <c r="Z49" s="25">
        <v>0</v>
      </c>
      <c r="AA49" s="25">
        <v>1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4</v>
      </c>
      <c r="AN49" s="25">
        <v>0</v>
      </c>
      <c r="AO49" s="25">
        <v>37</v>
      </c>
      <c r="AP49" s="25">
        <v>6</v>
      </c>
      <c r="AQ49" s="25">
        <v>0</v>
      </c>
      <c r="AR49" s="25">
        <v>0</v>
      </c>
      <c r="AS49" s="25">
        <f t="shared" si="3"/>
        <v>0</v>
      </c>
      <c r="AT49" s="37">
        <v>22</v>
      </c>
    </row>
    <row r="50" spans="1:46" s="23" customFormat="1" ht="9.75" customHeight="1">
      <c r="A50" s="36">
        <f t="shared" si="4"/>
        <v>21</v>
      </c>
      <c r="B50" s="33">
        <v>70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1</v>
      </c>
      <c r="M50" s="25">
        <v>17</v>
      </c>
      <c r="N50" s="25">
        <v>2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/>
      <c r="X50" s="25">
        <v>0</v>
      </c>
      <c r="Y50" s="25">
        <v>0</v>
      </c>
      <c r="Z50" s="25">
        <v>0</v>
      </c>
      <c r="AA50" s="25">
        <v>2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1</v>
      </c>
      <c r="AJ50" s="25">
        <v>0</v>
      </c>
      <c r="AK50" s="25">
        <v>0</v>
      </c>
      <c r="AL50" s="25">
        <v>3</v>
      </c>
      <c r="AM50" s="25">
        <v>4</v>
      </c>
      <c r="AN50" s="25">
        <v>0</v>
      </c>
      <c r="AO50" s="25">
        <v>31</v>
      </c>
      <c r="AP50" s="25">
        <v>8</v>
      </c>
      <c r="AQ50" s="25">
        <v>0</v>
      </c>
      <c r="AR50" s="25">
        <v>0</v>
      </c>
      <c r="AS50" s="25">
        <f t="shared" si="3"/>
        <v>1</v>
      </c>
      <c r="AT50" s="37">
        <v>21</v>
      </c>
    </row>
    <row r="51" spans="1:46" s="23" customFormat="1" ht="9.75" customHeight="1">
      <c r="A51" s="36">
        <f t="shared" si="4"/>
        <v>20</v>
      </c>
      <c r="B51" s="33">
        <v>117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1</v>
      </c>
      <c r="M51" s="25">
        <v>61</v>
      </c>
      <c r="N51" s="25">
        <v>1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/>
      <c r="X51" s="25">
        <v>0</v>
      </c>
      <c r="Y51" s="25">
        <v>0</v>
      </c>
      <c r="Z51" s="25">
        <v>0</v>
      </c>
      <c r="AA51" s="25">
        <v>2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25">
        <v>0</v>
      </c>
      <c r="AI51" s="25">
        <v>0</v>
      </c>
      <c r="AJ51" s="25">
        <v>0</v>
      </c>
      <c r="AK51" s="25">
        <v>0</v>
      </c>
      <c r="AL51" s="25">
        <v>1</v>
      </c>
      <c r="AM51" s="25">
        <v>9</v>
      </c>
      <c r="AN51" s="25">
        <v>0</v>
      </c>
      <c r="AO51" s="25">
        <v>29</v>
      </c>
      <c r="AP51" s="25">
        <v>12</v>
      </c>
      <c r="AQ51" s="25">
        <v>0</v>
      </c>
      <c r="AR51" s="25">
        <v>0</v>
      </c>
      <c r="AS51" s="25">
        <f t="shared" si="3"/>
        <v>1</v>
      </c>
      <c r="AT51" s="37">
        <v>20</v>
      </c>
    </row>
    <row r="52" spans="1:46" s="23" customFormat="1" ht="9.75" customHeight="1">
      <c r="A52" s="36">
        <f t="shared" si="4"/>
        <v>19</v>
      </c>
      <c r="B52" s="33">
        <v>82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1</v>
      </c>
      <c r="M52" s="25">
        <v>40</v>
      </c>
      <c r="N52" s="25">
        <v>2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/>
      <c r="X52" s="25">
        <v>0</v>
      </c>
      <c r="Y52" s="25">
        <v>0</v>
      </c>
      <c r="Z52" s="25">
        <v>0</v>
      </c>
      <c r="AA52" s="25">
        <v>1</v>
      </c>
      <c r="AB52" s="25">
        <v>0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5">
        <v>0</v>
      </c>
      <c r="AI52" s="25">
        <v>0</v>
      </c>
      <c r="AJ52" s="25">
        <v>0</v>
      </c>
      <c r="AK52" s="25">
        <v>0</v>
      </c>
      <c r="AL52" s="25">
        <v>4</v>
      </c>
      <c r="AM52" s="25">
        <v>1</v>
      </c>
      <c r="AN52" s="25">
        <v>0</v>
      </c>
      <c r="AO52" s="25">
        <v>22</v>
      </c>
      <c r="AP52" s="25">
        <v>11</v>
      </c>
      <c r="AQ52" s="25">
        <v>0</v>
      </c>
      <c r="AR52" s="25">
        <v>0</v>
      </c>
      <c r="AS52" s="25">
        <f t="shared" si="3"/>
        <v>0</v>
      </c>
      <c r="AT52" s="37">
        <v>19</v>
      </c>
    </row>
    <row r="53" spans="1:46" s="23" customFormat="1" ht="9.75" customHeight="1">
      <c r="A53" s="36">
        <f t="shared" si="4"/>
        <v>18</v>
      </c>
      <c r="B53" s="33">
        <v>98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41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/>
      <c r="X53" s="25">
        <v>0</v>
      </c>
      <c r="Y53" s="25">
        <v>0</v>
      </c>
      <c r="Z53" s="25">
        <v>0</v>
      </c>
      <c r="AA53" s="25">
        <v>5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1</v>
      </c>
      <c r="AM53" s="25">
        <v>12</v>
      </c>
      <c r="AN53" s="25">
        <v>2</v>
      </c>
      <c r="AO53" s="25">
        <v>29</v>
      </c>
      <c r="AP53" s="25">
        <v>8</v>
      </c>
      <c r="AQ53" s="25">
        <v>0</v>
      </c>
      <c r="AR53" s="25">
        <v>0</v>
      </c>
      <c r="AS53" s="25">
        <f t="shared" si="3"/>
        <v>0</v>
      </c>
      <c r="AT53" s="37">
        <v>18</v>
      </c>
    </row>
    <row r="54" spans="1:46" s="23" customFormat="1" ht="9.75" customHeight="1">
      <c r="A54" s="36">
        <f t="shared" si="4"/>
        <v>17</v>
      </c>
      <c r="B54" s="33">
        <v>90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3</v>
      </c>
      <c r="M54" s="25">
        <v>30</v>
      </c>
      <c r="N54" s="25">
        <v>3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/>
      <c r="X54" s="25">
        <v>0</v>
      </c>
      <c r="Y54" s="25">
        <v>0</v>
      </c>
      <c r="Z54" s="25">
        <v>0</v>
      </c>
      <c r="AA54" s="25">
        <v>4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9</v>
      </c>
      <c r="AN54" s="25">
        <v>0</v>
      </c>
      <c r="AO54" s="25">
        <v>30</v>
      </c>
      <c r="AP54" s="25">
        <v>11</v>
      </c>
      <c r="AQ54" s="25">
        <v>0</v>
      </c>
      <c r="AR54" s="25">
        <v>0</v>
      </c>
      <c r="AS54" s="25">
        <f t="shared" si="3"/>
        <v>0</v>
      </c>
      <c r="AT54" s="37">
        <v>17</v>
      </c>
    </row>
    <row r="55" spans="1:46" s="23" customFormat="1" ht="9.75" customHeight="1">
      <c r="A55" s="36">
        <f t="shared" si="4"/>
        <v>16</v>
      </c>
      <c r="B55" s="33">
        <v>102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2</v>
      </c>
      <c r="M55" s="25">
        <v>27</v>
      </c>
      <c r="N55" s="25">
        <v>2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/>
      <c r="X55" s="25">
        <v>0</v>
      </c>
      <c r="Y55" s="25">
        <v>0</v>
      </c>
      <c r="Z55" s="25">
        <v>0</v>
      </c>
      <c r="AA55" s="25">
        <v>4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1</v>
      </c>
      <c r="AM55" s="25">
        <v>16</v>
      </c>
      <c r="AN55" s="25">
        <v>1</v>
      </c>
      <c r="AO55" s="25">
        <v>37</v>
      </c>
      <c r="AP55" s="25">
        <v>12</v>
      </c>
      <c r="AQ55" s="25">
        <v>0</v>
      </c>
      <c r="AR55" s="25">
        <v>0</v>
      </c>
      <c r="AS55" s="25">
        <f t="shared" si="3"/>
        <v>0</v>
      </c>
      <c r="AT55" s="37">
        <v>16</v>
      </c>
    </row>
    <row r="56" spans="1:46" s="23" customFormat="1" ht="9.75" customHeight="1">
      <c r="A56" s="36">
        <f t="shared" si="4"/>
        <v>15</v>
      </c>
      <c r="B56" s="33">
        <v>789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1</v>
      </c>
      <c r="L56" s="25">
        <v>7</v>
      </c>
      <c r="M56" s="25">
        <v>667</v>
      </c>
      <c r="N56" s="25">
        <v>2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/>
      <c r="X56" s="25">
        <v>0</v>
      </c>
      <c r="Y56" s="25">
        <v>0</v>
      </c>
      <c r="Z56" s="25">
        <v>0</v>
      </c>
      <c r="AA56" s="25">
        <v>5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1</v>
      </c>
      <c r="AJ56" s="25">
        <v>0</v>
      </c>
      <c r="AK56" s="25">
        <v>0</v>
      </c>
      <c r="AL56" s="25">
        <v>3</v>
      </c>
      <c r="AM56" s="25">
        <v>14</v>
      </c>
      <c r="AN56" s="25">
        <v>1</v>
      </c>
      <c r="AO56" s="25">
        <v>53</v>
      </c>
      <c r="AP56" s="25">
        <v>33</v>
      </c>
      <c r="AQ56" s="25">
        <v>0</v>
      </c>
      <c r="AR56" s="25">
        <v>0</v>
      </c>
      <c r="AS56" s="25">
        <f t="shared" si="3"/>
        <v>2</v>
      </c>
      <c r="AT56" s="37">
        <v>15</v>
      </c>
    </row>
    <row r="57" spans="1:46" s="23" customFormat="1" ht="9.75" customHeight="1">
      <c r="A57" s="36">
        <f t="shared" si="4"/>
        <v>14</v>
      </c>
      <c r="B57" s="33">
        <v>2633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37</v>
      </c>
      <c r="M57" s="25">
        <v>1978</v>
      </c>
      <c r="N57" s="25">
        <v>1</v>
      </c>
      <c r="O57" s="25">
        <v>1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/>
      <c r="X57" s="25">
        <v>0</v>
      </c>
      <c r="Y57" s="25">
        <v>0</v>
      </c>
      <c r="Z57" s="25">
        <v>0</v>
      </c>
      <c r="AA57" s="25">
        <v>12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1</v>
      </c>
      <c r="AJ57" s="25">
        <v>0</v>
      </c>
      <c r="AK57" s="25">
        <v>0</v>
      </c>
      <c r="AL57" s="25">
        <v>8</v>
      </c>
      <c r="AM57" s="25">
        <v>41</v>
      </c>
      <c r="AN57" s="25">
        <v>4</v>
      </c>
      <c r="AO57" s="25">
        <v>351</v>
      </c>
      <c r="AP57" s="25">
        <v>196</v>
      </c>
      <c r="AQ57" s="25">
        <v>0</v>
      </c>
      <c r="AR57" s="25">
        <v>0</v>
      </c>
      <c r="AS57" s="25">
        <f t="shared" si="3"/>
        <v>3</v>
      </c>
      <c r="AT57" s="37">
        <v>14</v>
      </c>
    </row>
    <row r="58" spans="1:46" s="23" customFormat="1" ht="9.75" customHeight="1">
      <c r="A58" s="36">
        <f t="shared" si="4"/>
        <v>13</v>
      </c>
      <c r="B58" s="33">
        <v>1796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1</v>
      </c>
      <c r="L58" s="25">
        <v>28</v>
      </c>
      <c r="M58" s="25">
        <v>1316</v>
      </c>
      <c r="N58" s="25">
        <v>1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/>
      <c r="X58" s="25">
        <v>0</v>
      </c>
      <c r="Y58" s="25">
        <v>0</v>
      </c>
      <c r="Z58" s="25">
        <v>0</v>
      </c>
      <c r="AA58" s="25">
        <v>14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1</v>
      </c>
      <c r="AJ58" s="25">
        <v>0</v>
      </c>
      <c r="AK58" s="25">
        <v>1</v>
      </c>
      <c r="AL58" s="25">
        <v>1</v>
      </c>
      <c r="AM58" s="25">
        <v>58</v>
      </c>
      <c r="AN58" s="25">
        <v>3</v>
      </c>
      <c r="AO58" s="25">
        <v>203</v>
      </c>
      <c r="AP58" s="25">
        <v>168</v>
      </c>
      <c r="AQ58" s="25">
        <v>0</v>
      </c>
      <c r="AR58" s="25">
        <v>0</v>
      </c>
      <c r="AS58" s="25">
        <f t="shared" si="3"/>
        <v>1</v>
      </c>
      <c r="AT58" s="37">
        <v>13</v>
      </c>
    </row>
    <row r="59" spans="1:46" s="23" customFormat="1" ht="9.75" customHeight="1">
      <c r="A59" s="36">
        <f t="shared" si="4"/>
        <v>12</v>
      </c>
      <c r="B59" s="33">
        <v>2747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2</v>
      </c>
      <c r="I59" s="25">
        <v>0</v>
      </c>
      <c r="J59" s="25">
        <v>2</v>
      </c>
      <c r="K59" s="25">
        <v>1</v>
      </c>
      <c r="L59" s="25">
        <v>45</v>
      </c>
      <c r="M59" s="25">
        <v>1894</v>
      </c>
      <c r="N59" s="25">
        <v>5</v>
      </c>
      <c r="O59" s="25">
        <v>1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/>
      <c r="X59" s="25">
        <v>0</v>
      </c>
      <c r="Y59" s="25">
        <v>0</v>
      </c>
      <c r="Z59" s="25">
        <v>0</v>
      </c>
      <c r="AA59" s="25">
        <v>25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3</v>
      </c>
      <c r="AJ59" s="25">
        <v>0</v>
      </c>
      <c r="AK59" s="25">
        <v>1</v>
      </c>
      <c r="AL59" s="25">
        <v>5</v>
      </c>
      <c r="AM59" s="25">
        <v>124</v>
      </c>
      <c r="AN59" s="25">
        <v>6</v>
      </c>
      <c r="AO59" s="25">
        <v>326</v>
      </c>
      <c r="AP59" s="25">
        <v>292</v>
      </c>
      <c r="AQ59" s="25">
        <v>0</v>
      </c>
      <c r="AR59" s="25">
        <v>0</v>
      </c>
      <c r="AS59" s="25">
        <f t="shared" si="3"/>
        <v>15</v>
      </c>
      <c r="AT59" s="37">
        <v>12</v>
      </c>
    </row>
    <row r="60" spans="1:46" s="23" customFormat="1" ht="9.75" customHeight="1">
      <c r="A60" s="36">
        <f t="shared" si="4"/>
        <v>11</v>
      </c>
      <c r="B60" s="33">
        <v>4025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3</v>
      </c>
      <c r="I60" s="25">
        <v>0</v>
      </c>
      <c r="J60" s="25">
        <v>0</v>
      </c>
      <c r="K60" s="25">
        <v>3</v>
      </c>
      <c r="L60" s="25">
        <v>50</v>
      </c>
      <c r="M60" s="25">
        <v>2623</v>
      </c>
      <c r="N60" s="25">
        <v>9</v>
      </c>
      <c r="O60" s="25">
        <v>2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/>
      <c r="X60" s="25">
        <v>0</v>
      </c>
      <c r="Y60" s="25">
        <v>0</v>
      </c>
      <c r="Z60" s="25">
        <v>0</v>
      </c>
      <c r="AA60" s="25">
        <v>21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1</v>
      </c>
      <c r="AL60" s="25">
        <v>7</v>
      </c>
      <c r="AM60" s="25">
        <v>243</v>
      </c>
      <c r="AN60" s="25">
        <v>17</v>
      </c>
      <c r="AO60" s="25">
        <v>527</v>
      </c>
      <c r="AP60" s="25">
        <v>505</v>
      </c>
      <c r="AQ60" s="25">
        <v>0</v>
      </c>
      <c r="AR60" s="25">
        <v>0</v>
      </c>
      <c r="AS60" s="25">
        <f t="shared" si="3"/>
        <v>14</v>
      </c>
      <c r="AT60" s="37">
        <v>11</v>
      </c>
    </row>
    <row r="61" spans="1:46" s="23" customFormat="1" ht="9.75" customHeight="1">
      <c r="A61" s="36">
        <f t="shared" si="4"/>
        <v>10</v>
      </c>
      <c r="B61" s="33">
        <v>7322</v>
      </c>
      <c r="C61" s="25">
        <v>0</v>
      </c>
      <c r="D61" s="25">
        <v>1</v>
      </c>
      <c r="E61" s="25">
        <v>0</v>
      </c>
      <c r="F61" s="25">
        <v>2</v>
      </c>
      <c r="G61" s="25">
        <v>0</v>
      </c>
      <c r="H61" s="25">
        <v>17</v>
      </c>
      <c r="I61" s="25">
        <v>0</v>
      </c>
      <c r="J61" s="25">
        <v>5</v>
      </c>
      <c r="K61" s="25">
        <v>17</v>
      </c>
      <c r="L61" s="25">
        <v>92</v>
      </c>
      <c r="M61" s="25">
        <v>3417</v>
      </c>
      <c r="N61" s="25">
        <v>23</v>
      </c>
      <c r="O61" s="25">
        <v>9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/>
      <c r="X61" s="25">
        <v>0</v>
      </c>
      <c r="Y61" s="25">
        <v>0</v>
      </c>
      <c r="Z61" s="25">
        <v>0</v>
      </c>
      <c r="AA61" s="25">
        <v>49</v>
      </c>
      <c r="AB61" s="25">
        <v>1</v>
      </c>
      <c r="AC61" s="25">
        <v>0</v>
      </c>
      <c r="AD61" s="25">
        <v>0</v>
      </c>
      <c r="AE61" s="25">
        <v>0</v>
      </c>
      <c r="AF61" s="25">
        <v>1</v>
      </c>
      <c r="AG61" s="25">
        <v>1</v>
      </c>
      <c r="AH61" s="25">
        <v>1</v>
      </c>
      <c r="AI61" s="25">
        <v>2</v>
      </c>
      <c r="AJ61" s="25">
        <v>0</v>
      </c>
      <c r="AK61" s="25">
        <v>10</v>
      </c>
      <c r="AL61" s="25">
        <v>15</v>
      </c>
      <c r="AM61" s="25">
        <v>1017</v>
      </c>
      <c r="AN61" s="25">
        <v>38</v>
      </c>
      <c r="AO61" s="25">
        <v>1587</v>
      </c>
      <c r="AP61" s="25">
        <v>983</v>
      </c>
      <c r="AQ61" s="25">
        <v>0</v>
      </c>
      <c r="AR61" s="25">
        <v>0</v>
      </c>
      <c r="AS61" s="25">
        <f t="shared" si="3"/>
        <v>34</v>
      </c>
      <c r="AT61" s="37">
        <v>10</v>
      </c>
    </row>
    <row r="62" spans="1:46" s="23" customFormat="1" ht="9.75" customHeight="1">
      <c r="A62" s="36">
        <f t="shared" si="4"/>
        <v>9</v>
      </c>
      <c r="B62" s="33">
        <v>9167</v>
      </c>
      <c r="C62" s="25">
        <v>1</v>
      </c>
      <c r="D62" s="25">
        <v>0</v>
      </c>
      <c r="E62" s="25">
        <v>0</v>
      </c>
      <c r="F62" s="25">
        <v>5</v>
      </c>
      <c r="G62" s="25">
        <v>0</v>
      </c>
      <c r="H62" s="25">
        <v>19</v>
      </c>
      <c r="I62" s="25">
        <v>0</v>
      </c>
      <c r="J62" s="25">
        <v>27</v>
      </c>
      <c r="K62" s="25">
        <v>40</v>
      </c>
      <c r="L62" s="25">
        <v>87</v>
      </c>
      <c r="M62" s="25">
        <v>3054</v>
      </c>
      <c r="N62" s="25">
        <v>28</v>
      </c>
      <c r="O62" s="25">
        <v>6</v>
      </c>
      <c r="P62" s="25">
        <v>0</v>
      </c>
      <c r="Q62" s="25">
        <v>0</v>
      </c>
      <c r="R62" s="25">
        <v>0</v>
      </c>
      <c r="S62" s="25">
        <v>0</v>
      </c>
      <c r="T62" s="25">
        <v>4</v>
      </c>
      <c r="U62" s="25">
        <v>0</v>
      </c>
      <c r="V62" s="25">
        <v>0</v>
      </c>
      <c r="W62" s="25"/>
      <c r="X62" s="25">
        <v>0</v>
      </c>
      <c r="Y62" s="25">
        <v>0</v>
      </c>
      <c r="Z62" s="25">
        <v>0</v>
      </c>
      <c r="AA62" s="25">
        <v>95</v>
      </c>
      <c r="AB62" s="25">
        <v>3</v>
      </c>
      <c r="AC62" s="25">
        <v>0</v>
      </c>
      <c r="AD62" s="25">
        <v>0</v>
      </c>
      <c r="AE62" s="25">
        <v>0</v>
      </c>
      <c r="AF62" s="25">
        <v>5</v>
      </c>
      <c r="AG62" s="25">
        <v>2</v>
      </c>
      <c r="AH62" s="25">
        <v>0</v>
      </c>
      <c r="AI62" s="25">
        <v>5</v>
      </c>
      <c r="AJ62" s="25">
        <v>0</v>
      </c>
      <c r="AK62" s="25">
        <v>27</v>
      </c>
      <c r="AL62" s="25">
        <v>13</v>
      </c>
      <c r="AM62" s="25">
        <v>1990</v>
      </c>
      <c r="AN62" s="25">
        <v>74</v>
      </c>
      <c r="AO62" s="25">
        <v>2410</v>
      </c>
      <c r="AP62" s="25">
        <v>1199</v>
      </c>
      <c r="AQ62" s="25">
        <v>0</v>
      </c>
      <c r="AR62" s="25">
        <v>0</v>
      </c>
      <c r="AS62" s="25">
        <f t="shared" si="3"/>
        <v>73</v>
      </c>
      <c r="AT62" s="37">
        <v>9</v>
      </c>
    </row>
    <row r="63" spans="1:46" s="23" customFormat="1" ht="9.75" customHeight="1">
      <c r="A63" s="36">
        <f t="shared" si="4"/>
        <v>8</v>
      </c>
      <c r="B63" s="33">
        <v>12091</v>
      </c>
      <c r="C63" s="25">
        <v>1</v>
      </c>
      <c r="D63" s="25">
        <v>0</v>
      </c>
      <c r="E63" s="25">
        <v>1</v>
      </c>
      <c r="F63" s="25">
        <v>2</v>
      </c>
      <c r="G63" s="25">
        <v>0</v>
      </c>
      <c r="H63" s="25">
        <v>16</v>
      </c>
      <c r="I63" s="25">
        <v>1</v>
      </c>
      <c r="J63" s="25">
        <v>38</v>
      </c>
      <c r="K63" s="25">
        <v>73</v>
      </c>
      <c r="L63" s="25">
        <v>95</v>
      </c>
      <c r="M63" s="25">
        <v>4491</v>
      </c>
      <c r="N63" s="25">
        <v>42</v>
      </c>
      <c r="O63" s="25">
        <v>18</v>
      </c>
      <c r="P63" s="25">
        <v>0</v>
      </c>
      <c r="Q63" s="25">
        <v>0</v>
      </c>
      <c r="R63" s="25">
        <v>0</v>
      </c>
      <c r="S63" s="25">
        <v>0</v>
      </c>
      <c r="T63" s="25">
        <v>5</v>
      </c>
      <c r="U63" s="25">
        <v>0</v>
      </c>
      <c r="V63" s="25">
        <v>0</v>
      </c>
      <c r="W63" s="25"/>
      <c r="X63" s="25">
        <v>0</v>
      </c>
      <c r="Y63" s="25">
        <v>1</v>
      </c>
      <c r="Z63" s="25">
        <v>0</v>
      </c>
      <c r="AA63" s="25">
        <v>146</v>
      </c>
      <c r="AB63" s="25">
        <v>0</v>
      </c>
      <c r="AC63" s="25">
        <v>1</v>
      </c>
      <c r="AD63" s="25">
        <v>0</v>
      </c>
      <c r="AE63" s="25">
        <v>0</v>
      </c>
      <c r="AF63" s="25">
        <v>10</v>
      </c>
      <c r="AG63" s="25">
        <v>10</v>
      </c>
      <c r="AH63" s="25">
        <v>2</v>
      </c>
      <c r="AI63" s="25">
        <v>10</v>
      </c>
      <c r="AJ63" s="25">
        <v>0</v>
      </c>
      <c r="AK63" s="25">
        <v>58</v>
      </c>
      <c r="AL63" s="25">
        <v>41</v>
      </c>
      <c r="AM63" s="25">
        <v>2150</v>
      </c>
      <c r="AN63" s="25">
        <v>122</v>
      </c>
      <c r="AO63" s="25">
        <v>3040</v>
      </c>
      <c r="AP63" s="25">
        <v>1626</v>
      </c>
      <c r="AQ63" s="25">
        <v>0</v>
      </c>
      <c r="AR63" s="25">
        <v>0</v>
      </c>
      <c r="AS63" s="25">
        <f t="shared" si="3"/>
        <v>91</v>
      </c>
      <c r="AT63" s="37">
        <v>8</v>
      </c>
    </row>
    <row r="64" spans="1:46" s="23" customFormat="1" ht="9.75" customHeight="1">
      <c r="A64" s="36">
        <f t="shared" si="4"/>
        <v>7</v>
      </c>
      <c r="B64" s="33">
        <v>14802</v>
      </c>
      <c r="C64" s="25">
        <v>2</v>
      </c>
      <c r="D64" s="25">
        <v>0</v>
      </c>
      <c r="E64" s="25">
        <v>1</v>
      </c>
      <c r="F64" s="25">
        <v>14</v>
      </c>
      <c r="G64" s="25">
        <v>0</v>
      </c>
      <c r="H64" s="25">
        <v>14</v>
      </c>
      <c r="I64" s="25">
        <v>0</v>
      </c>
      <c r="J64" s="25">
        <v>51</v>
      </c>
      <c r="K64" s="25">
        <v>65</v>
      </c>
      <c r="L64" s="25">
        <v>100</v>
      </c>
      <c r="M64" s="25">
        <v>5799</v>
      </c>
      <c r="N64" s="25">
        <v>81</v>
      </c>
      <c r="O64" s="25">
        <v>33</v>
      </c>
      <c r="P64" s="25">
        <v>0</v>
      </c>
      <c r="Q64" s="25">
        <v>0</v>
      </c>
      <c r="R64" s="25">
        <v>0</v>
      </c>
      <c r="S64" s="25">
        <v>0</v>
      </c>
      <c r="T64" s="25">
        <v>5</v>
      </c>
      <c r="U64" s="25">
        <v>0</v>
      </c>
      <c r="V64" s="25">
        <v>0</v>
      </c>
      <c r="W64" s="25"/>
      <c r="X64" s="25">
        <v>0</v>
      </c>
      <c r="Y64" s="25">
        <v>0</v>
      </c>
      <c r="Z64" s="25">
        <v>0</v>
      </c>
      <c r="AA64" s="25">
        <v>169</v>
      </c>
      <c r="AB64" s="25">
        <v>5</v>
      </c>
      <c r="AC64" s="25">
        <v>2</v>
      </c>
      <c r="AD64" s="25">
        <v>1</v>
      </c>
      <c r="AE64" s="25">
        <v>2</v>
      </c>
      <c r="AF64" s="25">
        <v>16</v>
      </c>
      <c r="AG64" s="25">
        <v>33</v>
      </c>
      <c r="AH64" s="25">
        <v>1</v>
      </c>
      <c r="AI64" s="25">
        <v>8</v>
      </c>
      <c r="AJ64" s="25">
        <v>0</v>
      </c>
      <c r="AK64" s="25">
        <v>99</v>
      </c>
      <c r="AL64" s="25">
        <v>49</v>
      </c>
      <c r="AM64" s="25">
        <v>2013</v>
      </c>
      <c r="AN64" s="25">
        <v>167</v>
      </c>
      <c r="AO64" s="25">
        <v>3632</v>
      </c>
      <c r="AP64" s="25">
        <v>2336</v>
      </c>
      <c r="AQ64" s="25">
        <v>0</v>
      </c>
      <c r="AR64" s="25">
        <v>0</v>
      </c>
      <c r="AS64" s="25">
        <f t="shared" si="3"/>
        <v>104</v>
      </c>
      <c r="AT64" s="37">
        <v>7</v>
      </c>
    </row>
    <row r="65" spans="1:46" s="23" customFormat="1" ht="9.75" customHeight="1">
      <c r="A65" s="36">
        <f t="shared" si="4"/>
        <v>6</v>
      </c>
      <c r="B65" s="33">
        <v>19109</v>
      </c>
      <c r="C65" s="25">
        <v>6</v>
      </c>
      <c r="D65" s="25">
        <v>0</v>
      </c>
      <c r="E65" s="25">
        <v>0</v>
      </c>
      <c r="F65" s="25">
        <v>18</v>
      </c>
      <c r="G65" s="25">
        <v>1</v>
      </c>
      <c r="H65" s="25">
        <v>15</v>
      </c>
      <c r="I65" s="25">
        <v>1</v>
      </c>
      <c r="J65" s="25">
        <v>119</v>
      </c>
      <c r="K65" s="25">
        <v>121</v>
      </c>
      <c r="L65" s="25">
        <v>161</v>
      </c>
      <c r="M65" s="25">
        <v>6340</v>
      </c>
      <c r="N65" s="25">
        <v>156</v>
      </c>
      <c r="O65" s="25">
        <v>68</v>
      </c>
      <c r="P65" s="25">
        <v>0</v>
      </c>
      <c r="Q65" s="25">
        <v>0</v>
      </c>
      <c r="R65" s="25">
        <v>0</v>
      </c>
      <c r="S65" s="25">
        <v>0</v>
      </c>
      <c r="T65" s="25">
        <v>8</v>
      </c>
      <c r="U65" s="25">
        <v>2</v>
      </c>
      <c r="V65" s="25">
        <v>3</v>
      </c>
      <c r="W65" s="25"/>
      <c r="X65" s="25">
        <v>0</v>
      </c>
      <c r="Y65" s="25">
        <v>5</v>
      </c>
      <c r="Z65" s="25">
        <v>2</v>
      </c>
      <c r="AA65" s="25">
        <v>302</v>
      </c>
      <c r="AB65" s="25">
        <v>3</v>
      </c>
      <c r="AC65" s="25">
        <v>5</v>
      </c>
      <c r="AD65" s="25">
        <v>0</v>
      </c>
      <c r="AE65" s="25">
        <v>1</v>
      </c>
      <c r="AF65" s="25">
        <v>26</v>
      </c>
      <c r="AG65" s="25">
        <v>113</v>
      </c>
      <c r="AH65" s="25">
        <v>2</v>
      </c>
      <c r="AI65" s="25">
        <v>23</v>
      </c>
      <c r="AJ65" s="25">
        <v>0</v>
      </c>
      <c r="AK65" s="25">
        <v>239</v>
      </c>
      <c r="AL65" s="25">
        <v>67</v>
      </c>
      <c r="AM65" s="25">
        <v>2216</v>
      </c>
      <c r="AN65" s="25">
        <v>327</v>
      </c>
      <c r="AO65" s="25">
        <v>5297</v>
      </c>
      <c r="AP65" s="25">
        <v>3271</v>
      </c>
      <c r="AQ65" s="25">
        <v>0</v>
      </c>
      <c r="AR65" s="25">
        <v>0</v>
      </c>
      <c r="AS65" s="25">
        <f t="shared" si="3"/>
        <v>191</v>
      </c>
      <c r="AT65" s="37">
        <v>6</v>
      </c>
    </row>
    <row r="66" spans="1:46" s="23" customFormat="1" ht="9.75" customHeight="1">
      <c r="A66" s="36">
        <f t="shared" si="4"/>
        <v>5</v>
      </c>
      <c r="B66" s="33">
        <v>40361</v>
      </c>
      <c r="C66" s="25">
        <v>7</v>
      </c>
      <c r="D66" s="25">
        <v>9</v>
      </c>
      <c r="E66" s="25">
        <v>4</v>
      </c>
      <c r="F66" s="25">
        <v>52</v>
      </c>
      <c r="G66" s="25">
        <v>3</v>
      </c>
      <c r="H66" s="25">
        <v>20</v>
      </c>
      <c r="I66" s="25">
        <v>6</v>
      </c>
      <c r="J66" s="25">
        <v>300</v>
      </c>
      <c r="K66" s="25">
        <v>175</v>
      </c>
      <c r="L66" s="25">
        <v>240</v>
      </c>
      <c r="M66" s="25">
        <v>17959</v>
      </c>
      <c r="N66" s="25">
        <v>244</v>
      </c>
      <c r="O66" s="25">
        <v>173</v>
      </c>
      <c r="P66" s="25">
        <v>2</v>
      </c>
      <c r="Q66" s="25">
        <v>0</v>
      </c>
      <c r="R66" s="25">
        <v>0</v>
      </c>
      <c r="S66" s="25">
        <v>3</v>
      </c>
      <c r="T66" s="25">
        <v>16</v>
      </c>
      <c r="U66" s="25">
        <v>5</v>
      </c>
      <c r="V66" s="25">
        <v>19</v>
      </c>
      <c r="W66" s="25"/>
      <c r="X66" s="25">
        <v>2</v>
      </c>
      <c r="Y66" s="25">
        <v>17</v>
      </c>
      <c r="Z66" s="25">
        <v>2</v>
      </c>
      <c r="AA66" s="25">
        <v>601</v>
      </c>
      <c r="AB66" s="25">
        <v>7</v>
      </c>
      <c r="AC66" s="25">
        <v>25</v>
      </c>
      <c r="AD66" s="25">
        <v>2</v>
      </c>
      <c r="AE66" s="25">
        <v>4</v>
      </c>
      <c r="AF66" s="25">
        <v>80</v>
      </c>
      <c r="AG66" s="25">
        <v>319</v>
      </c>
      <c r="AH66" s="25">
        <v>2</v>
      </c>
      <c r="AI66" s="25">
        <v>39</v>
      </c>
      <c r="AJ66" s="25">
        <v>1</v>
      </c>
      <c r="AK66" s="25">
        <v>310</v>
      </c>
      <c r="AL66" s="25">
        <v>122</v>
      </c>
      <c r="AM66" s="25">
        <v>2704</v>
      </c>
      <c r="AN66" s="25">
        <v>645</v>
      </c>
      <c r="AO66" s="25">
        <v>9165</v>
      </c>
      <c r="AP66" s="25">
        <v>6533</v>
      </c>
      <c r="AQ66" s="25">
        <v>0</v>
      </c>
      <c r="AR66" s="25">
        <v>0</v>
      </c>
      <c r="AS66" s="25">
        <f t="shared" si="3"/>
        <v>544</v>
      </c>
      <c r="AT66" s="37">
        <v>5</v>
      </c>
    </row>
    <row r="67" spans="1:46" s="23" customFormat="1" ht="9.75" customHeight="1">
      <c r="A67" s="36">
        <f t="shared" si="4"/>
        <v>4</v>
      </c>
      <c r="B67" s="33">
        <v>49509</v>
      </c>
      <c r="C67" s="25">
        <v>21</v>
      </c>
      <c r="D67" s="25">
        <v>15</v>
      </c>
      <c r="E67" s="25">
        <v>7</v>
      </c>
      <c r="F67" s="25">
        <v>85</v>
      </c>
      <c r="G67" s="25">
        <v>1</v>
      </c>
      <c r="H67" s="25">
        <v>27</v>
      </c>
      <c r="I67" s="25">
        <v>11</v>
      </c>
      <c r="J67" s="25">
        <v>584</v>
      </c>
      <c r="K67" s="25">
        <v>350</v>
      </c>
      <c r="L67" s="25">
        <v>221</v>
      </c>
      <c r="M67" s="25">
        <v>19231</v>
      </c>
      <c r="N67" s="25">
        <v>359</v>
      </c>
      <c r="O67" s="25">
        <v>297</v>
      </c>
      <c r="P67" s="25">
        <v>3</v>
      </c>
      <c r="Q67" s="25">
        <v>0</v>
      </c>
      <c r="R67" s="25">
        <v>1</v>
      </c>
      <c r="S67" s="25">
        <v>5</v>
      </c>
      <c r="T67" s="25">
        <v>37</v>
      </c>
      <c r="U67" s="25">
        <v>5</v>
      </c>
      <c r="V67" s="25">
        <v>47</v>
      </c>
      <c r="W67" s="25"/>
      <c r="X67" s="25">
        <v>7</v>
      </c>
      <c r="Y67" s="25">
        <v>45</v>
      </c>
      <c r="Z67" s="25">
        <v>25</v>
      </c>
      <c r="AA67" s="25">
        <v>1943</v>
      </c>
      <c r="AB67" s="25">
        <v>36</v>
      </c>
      <c r="AC67" s="25">
        <v>66</v>
      </c>
      <c r="AD67" s="25">
        <v>3</v>
      </c>
      <c r="AE67" s="25">
        <v>11</v>
      </c>
      <c r="AF67" s="25">
        <v>167</v>
      </c>
      <c r="AG67" s="25">
        <v>863</v>
      </c>
      <c r="AH67" s="25">
        <v>3</v>
      </c>
      <c r="AI67" s="25">
        <v>161</v>
      </c>
      <c r="AJ67" s="25">
        <v>0</v>
      </c>
      <c r="AK67" s="25">
        <v>482</v>
      </c>
      <c r="AL67" s="25">
        <v>231</v>
      </c>
      <c r="AM67" s="25">
        <v>2363</v>
      </c>
      <c r="AN67" s="25">
        <v>1083</v>
      </c>
      <c r="AO67" s="25">
        <v>10768</v>
      </c>
      <c r="AP67" s="25">
        <v>8955</v>
      </c>
      <c r="AQ67" s="25">
        <v>0</v>
      </c>
      <c r="AR67" s="25">
        <v>0</v>
      </c>
      <c r="AS67" s="25">
        <f t="shared" si="3"/>
        <v>990</v>
      </c>
      <c r="AT67" s="37">
        <v>4</v>
      </c>
    </row>
    <row r="68" spans="1:46" s="43" customFormat="1" ht="40.5" customHeight="1">
      <c r="A68" s="38" t="s">
        <v>33</v>
      </c>
      <c r="B68" s="39">
        <f aca="true" t="shared" si="5" ref="B68:AR68">B69+B70+B71+B72+B73+B74+B75+B76</f>
        <v>70227</v>
      </c>
      <c r="C68" s="40">
        <f t="shared" si="5"/>
        <v>50</v>
      </c>
      <c r="D68" s="40">
        <f t="shared" si="5"/>
        <v>30</v>
      </c>
      <c r="E68" s="40">
        <f t="shared" si="5"/>
        <v>12</v>
      </c>
      <c r="F68" s="40">
        <f t="shared" si="5"/>
        <v>179</v>
      </c>
      <c r="G68" s="40">
        <f t="shared" si="5"/>
        <v>4</v>
      </c>
      <c r="H68" s="40">
        <f t="shared" si="5"/>
        <v>98</v>
      </c>
      <c r="I68" s="40">
        <f t="shared" si="5"/>
        <v>20</v>
      </c>
      <c r="J68" s="40">
        <f t="shared" si="5"/>
        <v>1090</v>
      </c>
      <c r="K68" s="40">
        <f t="shared" si="5"/>
        <v>715</v>
      </c>
      <c r="L68" s="40">
        <f t="shared" si="5"/>
        <v>578</v>
      </c>
      <c r="M68" s="40">
        <f t="shared" si="5"/>
        <v>17539</v>
      </c>
      <c r="N68" s="40">
        <f t="shared" si="5"/>
        <v>710</v>
      </c>
      <c r="O68" s="40">
        <f t="shared" si="5"/>
        <v>334</v>
      </c>
      <c r="P68" s="40">
        <f t="shared" si="5"/>
        <v>2</v>
      </c>
      <c r="Q68" s="40">
        <f t="shared" si="5"/>
        <v>0</v>
      </c>
      <c r="R68" s="40">
        <f t="shared" si="5"/>
        <v>6</v>
      </c>
      <c r="S68" s="40">
        <f t="shared" si="5"/>
        <v>28</v>
      </c>
      <c r="T68" s="40">
        <f t="shared" si="5"/>
        <v>60</v>
      </c>
      <c r="U68" s="40">
        <f t="shared" si="5"/>
        <v>4</v>
      </c>
      <c r="V68" s="40">
        <f t="shared" si="5"/>
        <v>110</v>
      </c>
      <c r="W68" s="40"/>
      <c r="X68" s="40">
        <f t="shared" si="5"/>
        <v>12</v>
      </c>
      <c r="Y68" s="40">
        <f t="shared" si="5"/>
        <v>84</v>
      </c>
      <c r="Z68" s="40">
        <f t="shared" si="5"/>
        <v>104</v>
      </c>
      <c r="AA68" s="40">
        <f t="shared" si="5"/>
        <v>2312</v>
      </c>
      <c r="AB68" s="40">
        <f t="shared" si="5"/>
        <v>168</v>
      </c>
      <c r="AC68" s="40">
        <f t="shared" si="5"/>
        <v>27</v>
      </c>
      <c r="AD68" s="40">
        <f t="shared" si="5"/>
        <v>21</v>
      </c>
      <c r="AE68" s="40">
        <f t="shared" si="5"/>
        <v>281</v>
      </c>
      <c r="AF68" s="40">
        <f t="shared" si="5"/>
        <v>869</v>
      </c>
      <c r="AG68" s="40">
        <f t="shared" si="5"/>
        <v>519</v>
      </c>
      <c r="AH68" s="40">
        <f t="shared" si="5"/>
        <v>10</v>
      </c>
      <c r="AI68" s="40">
        <f t="shared" si="5"/>
        <v>306</v>
      </c>
      <c r="AJ68" s="40">
        <f t="shared" si="5"/>
        <v>1</v>
      </c>
      <c r="AK68" s="40">
        <f t="shared" si="5"/>
        <v>309</v>
      </c>
      <c r="AL68" s="40">
        <f t="shared" si="5"/>
        <v>875</v>
      </c>
      <c r="AM68" s="40">
        <f t="shared" si="5"/>
        <v>8488</v>
      </c>
      <c r="AN68" s="40">
        <f t="shared" si="5"/>
        <v>2785</v>
      </c>
      <c r="AO68" s="41">
        <f t="shared" si="5"/>
        <v>20099</v>
      </c>
      <c r="AP68" s="40">
        <f t="shared" si="5"/>
        <v>9991</v>
      </c>
      <c r="AQ68" s="41">
        <f t="shared" si="5"/>
        <v>10</v>
      </c>
      <c r="AR68" s="41">
        <f t="shared" si="5"/>
        <v>2</v>
      </c>
      <c r="AS68" s="41">
        <f t="shared" si="3"/>
        <v>1385</v>
      </c>
      <c r="AT68" s="42" t="s">
        <v>1</v>
      </c>
    </row>
    <row r="69" spans="1:46" s="23" customFormat="1" ht="9.75" customHeight="1">
      <c r="A69" s="44" t="s">
        <v>0</v>
      </c>
      <c r="B69" s="33">
        <v>62163</v>
      </c>
      <c r="C69" s="25">
        <v>33</v>
      </c>
      <c r="D69" s="25">
        <v>21</v>
      </c>
      <c r="E69" s="25">
        <v>9</v>
      </c>
      <c r="F69" s="25">
        <v>163</v>
      </c>
      <c r="G69" s="25">
        <v>3</v>
      </c>
      <c r="H69" s="25">
        <v>83</v>
      </c>
      <c r="I69" s="25">
        <v>20</v>
      </c>
      <c r="J69" s="25">
        <v>990</v>
      </c>
      <c r="K69" s="25">
        <v>629</v>
      </c>
      <c r="L69" s="25">
        <v>518</v>
      </c>
      <c r="M69" s="25">
        <v>16735</v>
      </c>
      <c r="N69" s="25">
        <v>584</v>
      </c>
      <c r="O69" s="25">
        <v>313</v>
      </c>
      <c r="P69" s="25">
        <v>2</v>
      </c>
      <c r="Q69" s="25">
        <v>0</v>
      </c>
      <c r="R69" s="25">
        <v>6</v>
      </c>
      <c r="S69" s="25">
        <v>26</v>
      </c>
      <c r="T69" s="25">
        <v>56</v>
      </c>
      <c r="U69" s="25">
        <v>4</v>
      </c>
      <c r="V69" s="25">
        <v>107</v>
      </c>
      <c r="W69" s="25"/>
      <c r="X69" s="25">
        <v>12</v>
      </c>
      <c r="Y69" s="25">
        <v>83</v>
      </c>
      <c r="Z69" s="25">
        <v>102</v>
      </c>
      <c r="AA69" s="25">
        <v>1900</v>
      </c>
      <c r="AB69" s="25">
        <v>133</v>
      </c>
      <c r="AC69" s="25">
        <v>23</v>
      </c>
      <c r="AD69" s="25">
        <v>20</v>
      </c>
      <c r="AE69" s="25">
        <v>52</v>
      </c>
      <c r="AF69" s="25">
        <v>807</v>
      </c>
      <c r="AG69" s="25">
        <v>489</v>
      </c>
      <c r="AH69" s="25">
        <v>7</v>
      </c>
      <c r="AI69" s="25">
        <v>246</v>
      </c>
      <c r="AJ69" s="25">
        <v>1</v>
      </c>
      <c r="AK69" s="25">
        <v>294</v>
      </c>
      <c r="AL69" s="25">
        <v>593</v>
      </c>
      <c r="AM69" s="25">
        <v>7070</v>
      </c>
      <c r="AN69" s="25">
        <v>2228</v>
      </c>
      <c r="AO69" s="25">
        <v>17355</v>
      </c>
      <c r="AP69" s="25">
        <v>9231</v>
      </c>
      <c r="AQ69" s="25">
        <v>2</v>
      </c>
      <c r="AR69" s="25">
        <v>0</v>
      </c>
      <c r="AS69" s="25">
        <f t="shared" si="3"/>
        <v>1213</v>
      </c>
      <c r="AT69" s="45">
        <v>1</v>
      </c>
    </row>
    <row r="70" spans="1:46" s="23" customFormat="1" ht="9.75" customHeight="1">
      <c r="A70" s="44" t="s">
        <v>47</v>
      </c>
      <c r="B70" s="33">
        <v>6459</v>
      </c>
      <c r="C70" s="25">
        <v>16</v>
      </c>
      <c r="D70" s="25">
        <v>7</v>
      </c>
      <c r="E70" s="25">
        <v>2</v>
      </c>
      <c r="F70" s="25">
        <v>14</v>
      </c>
      <c r="G70" s="25">
        <v>1</v>
      </c>
      <c r="H70" s="25">
        <v>14</v>
      </c>
      <c r="I70" s="25">
        <v>0</v>
      </c>
      <c r="J70" s="25">
        <v>91</v>
      </c>
      <c r="K70" s="25">
        <v>74</v>
      </c>
      <c r="L70" s="25">
        <v>44</v>
      </c>
      <c r="M70" s="25">
        <v>695</v>
      </c>
      <c r="N70" s="25">
        <v>97</v>
      </c>
      <c r="O70" s="25">
        <v>21</v>
      </c>
      <c r="P70" s="25">
        <v>0</v>
      </c>
      <c r="Q70" s="25">
        <v>0</v>
      </c>
      <c r="R70" s="25">
        <v>0</v>
      </c>
      <c r="S70" s="25">
        <v>1</v>
      </c>
      <c r="T70" s="25">
        <v>3</v>
      </c>
      <c r="U70" s="25">
        <v>0</v>
      </c>
      <c r="V70" s="25">
        <v>3</v>
      </c>
      <c r="W70" s="25"/>
      <c r="X70" s="25">
        <v>0</v>
      </c>
      <c r="Y70" s="25">
        <v>1</v>
      </c>
      <c r="Z70" s="25">
        <v>2</v>
      </c>
      <c r="AA70" s="25">
        <v>365</v>
      </c>
      <c r="AB70" s="25">
        <v>23</v>
      </c>
      <c r="AC70" s="25">
        <v>4</v>
      </c>
      <c r="AD70" s="25">
        <v>1</v>
      </c>
      <c r="AE70" s="25">
        <v>112</v>
      </c>
      <c r="AF70" s="25">
        <v>55</v>
      </c>
      <c r="AG70" s="25">
        <v>25</v>
      </c>
      <c r="AH70" s="25">
        <v>1</v>
      </c>
      <c r="AI70" s="25">
        <v>50</v>
      </c>
      <c r="AJ70" s="25">
        <v>0</v>
      </c>
      <c r="AK70" s="25">
        <v>14</v>
      </c>
      <c r="AL70" s="25">
        <v>194</v>
      </c>
      <c r="AM70" s="25">
        <v>1190</v>
      </c>
      <c r="AN70" s="25">
        <v>433</v>
      </c>
      <c r="AO70" s="25">
        <v>2126</v>
      </c>
      <c r="AP70" s="25">
        <v>642</v>
      </c>
      <c r="AQ70" s="25">
        <v>2</v>
      </c>
      <c r="AR70" s="25">
        <v>0</v>
      </c>
      <c r="AS70" s="25">
        <f t="shared" si="3"/>
        <v>136</v>
      </c>
      <c r="AT70" s="45">
        <v>2</v>
      </c>
    </row>
    <row r="71" spans="1:46" s="23" customFormat="1" ht="9.75" customHeight="1">
      <c r="A71" s="44" t="s">
        <v>48</v>
      </c>
      <c r="B71" s="33">
        <v>1094</v>
      </c>
      <c r="C71" s="25">
        <v>0</v>
      </c>
      <c r="D71" s="25">
        <v>2</v>
      </c>
      <c r="E71" s="25">
        <v>1</v>
      </c>
      <c r="F71" s="25">
        <v>2</v>
      </c>
      <c r="G71" s="25">
        <v>0</v>
      </c>
      <c r="H71" s="25">
        <v>1</v>
      </c>
      <c r="I71" s="25">
        <v>0</v>
      </c>
      <c r="J71" s="25">
        <v>7</v>
      </c>
      <c r="K71" s="25">
        <v>8</v>
      </c>
      <c r="L71" s="25">
        <v>10</v>
      </c>
      <c r="M71" s="25">
        <v>83</v>
      </c>
      <c r="N71" s="25">
        <v>21</v>
      </c>
      <c r="O71" s="25">
        <v>0</v>
      </c>
      <c r="P71" s="25">
        <v>0</v>
      </c>
      <c r="Q71" s="25">
        <v>0</v>
      </c>
      <c r="R71" s="25">
        <v>0</v>
      </c>
      <c r="S71" s="25">
        <v>1</v>
      </c>
      <c r="T71" s="25">
        <v>1</v>
      </c>
      <c r="U71" s="25">
        <v>0</v>
      </c>
      <c r="V71" s="25">
        <v>0</v>
      </c>
      <c r="W71" s="25"/>
      <c r="X71" s="25">
        <v>0</v>
      </c>
      <c r="Y71" s="25">
        <v>0</v>
      </c>
      <c r="Z71" s="25">
        <v>0</v>
      </c>
      <c r="AA71" s="25">
        <v>38</v>
      </c>
      <c r="AB71" s="25">
        <v>7</v>
      </c>
      <c r="AC71" s="25">
        <v>0</v>
      </c>
      <c r="AD71" s="25">
        <v>0</v>
      </c>
      <c r="AE71" s="25">
        <v>75</v>
      </c>
      <c r="AF71" s="25">
        <v>6</v>
      </c>
      <c r="AG71" s="25">
        <v>3</v>
      </c>
      <c r="AH71" s="25">
        <v>1</v>
      </c>
      <c r="AI71" s="25">
        <v>7</v>
      </c>
      <c r="AJ71" s="25">
        <v>0</v>
      </c>
      <c r="AK71" s="25">
        <v>1</v>
      </c>
      <c r="AL71" s="25">
        <v>60</v>
      </c>
      <c r="AM71" s="25">
        <v>167</v>
      </c>
      <c r="AN71" s="25">
        <v>84</v>
      </c>
      <c r="AO71" s="25">
        <v>392</v>
      </c>
      <c r="AP71" s="25">
        <v>87</v>
      </c>
      <c r="AQ71" s="25">
        <v>4</v>
      </c>
      <c r="AR71" s="25">
        <v>1</v>
      </c>
      <c r="AS71" s="25">
        <f t="shared" si="3"/>
        <v>24</v>
      </c>
      <c r="AT71" s="45">
        <v>3</v>
      </c>
    </row>
    <row r="72" spans="1:46" s="23" customFormat="1" ht="9.75" customHeight="1">
      <c r="A72" s="44" t="s">
        <v>49</v>
      </c>
      <c r="B72" s="33">
        <v>367</v>
      </c>
      <c r="C72" s="25">
        <v>1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2</v>
      </c>
      <c r="K72" s="25">
        <v>4</v>
      </c>
      <c r="L72" s="25">
        <v>5</v>
      </c>
      <c r="M72" s="25">
        <v>20</v>
      </c>
      <c r="N72" s="25">
        <v>6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/>
      <c r="X72" s="25">
        <v>0</v>
      </c>
      <c r="Y72" s="25">
        <v>0</v>
      </c>
      <c r="Z72" s="25">
        <v>0</v>
      </c>
      <c r="AA72" s="25">
        <v>8</v>
      </c>
      <c r="AB72" s="25">
        <v>3</v>
      </c>
      <c r="AC72" s="25">
        <v>0</v>
      </c>
      <c r="AD72" s="25">
        <v>0</v>
      </c>
      <c r="AE72" s="25">
        <v>25</v>
      </c>
      <c r="AF72" s="25">
        <v>0</v>
      </c>
      <c r="AG72" s="25">
        <v>2</v>
      </c>
      <c r="AH72" s="25">
        <v>0</v>
      </c>
      <c r="AI72" s="25">
        <v>2</v>
      </c>
      <c r="AJ72" s="25">
        <v>0</v>
      </c>
      <c r="AK72" s="25">
        <v>0</v>
      </c>
      <c r="AL72" s="25">
        <v>19</v>
      </c>
      <c r="AM72" s="25">
        <v>42</v>
      </c>
      <c r="AN72" s="25">
        <v>26</v>
      </c>
      <c r="AO72" s="25">
        <v>172</v>
      </c>
      <c r="AP72" s="25">
        <v>22</v>
      </c>
      <c r="AQ72" s="25">
        <v>2</v>
      </c>
      <c r="AR72" s="25">
        <v>0</v>
      </c>
      <c r="AS72" s="25">
        <f t="shared" si="3"/>
        <v>6</v>
      </c>
      <c r="AT72" s="45">
        <v>4</v>
      </c>
    </row>
    <row r="73" spans="1:46" s="23" customFormat="1" ht="9.75" customHeight="1">
      <c r="A73" s="44" t="s">
        <v>50</v>
      </c>
      <c r="B73" s="33">
        <v>101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1</v>
      </c>
      <c r="M73" s="25">
        <v>4</v>
      </c>
      <c r="N73" s="25">
        <v>2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/>
      <c r="X73" s="25">
        <v>0</v>
      </c>
      <c r="Y73" s="25">
        <v>0</v>
      </c>
      <c r="Z73" s="25">
        <v>0</v>
      </c>
      <c r="AA73" s="25">
        <v>1</v>
      </c>
      <c r="AB73" s="25">
        <v>0</v>
      </c>
      <c r="AC73" s="25">
        <v>0</v>
      </c>
      <c r="AD73" s="25">
        <v>0</v>
      </c>
      <c r="AE73" s="25">
        <v>10</v>
      </c>
      <c r="AF73" s="25">
        <v>1</v>
      </c>
      <c r="AG73" s="25">
        <v>0</v>
      </c>
      <c r="AH73" s="25">
        <v>0</v>
      </c>
      <c r="AI73" s="25">
        <v>1</v>
      </c>
      <c r="AJ73" s="25">
        <v>0</v>
      </c>
      <c r="AK73" s="25">
        <v>0</v>
      </c>
      <c r="AL73" s="25">
        <v>5</v>
      </c>
      <c r="AM73" s="25">
        <v>16</v>
      </c>
      <c r="AN73" s="25">
        <v>11</v>
      </c>
      <c r="AO73" s="25">
        <v>39</v>
      </c>
      <c r="AP73" s="25">
        <v>4</v>
      </c>
      <c r="AQ73" s="25">
        <v>0</v>
      </c>
      <c r="AR73" s="25">
        <v>1</v>
      </c>
      <c r="AS73" s="25">
        <f t="shared" si="3"/>
        <v>5</v>
      </c>
      <c r="AT73" s="45">
        <v>5</v>
      </c>
    </row>
    <row r="74" spans="1:46" s="23" customFormat="1" ht="9.75" customHeight="1">
      <c r="A74" s="44" t="s">
        <v>51</v>
      </c>
      <c r="B74" s="33">
        <v>33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2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/>
      <c r="X74" s="25">
        <v>0</v>
      </c>
      <c r="Y74" s="25">
        <v>0</v>
      </c>
      <c r="Z74" s="25">
        <v>0</v>
      </c>
      <c r="AA74" s="25">
        <v>0</v>
      </c>
      <c r="AB74" s="25">
        <v>1</v>
      </c>
      <c r="AC74" s="25">
        <v>0</v>
      </c>
      <c r="AD74" s="25">
        <v>0</v>
      </c>
      <c r="AE74" s="25">
        <v>6</v>
      </c>
      <c r="AF74" s="25">
        <v>0</v>
      </c>
      <c r="AG74" s="25">
        <v>0</v>
      </c>
      <c r="AH74" s="25">
        <v>1</v>
      </c>
      <c r="AI74" s="25">
        <v>0</v>
      </c>
      <c r="AJ74" s="25">
        <v>0</v>
      </c>
      <c r="AK74" s="25">
        <v>0</v>
      </c>
      <c r="AL74" s="25">
        <v>1</v>
      </c>
      <c r="AM74" s="25">
        <v>3</v>
      </c>
      <c r="AN74" s="25">
        <v>1</v>
      </c>
      <c r="AO74" s="25">
        <v>13</v>
      </c>
      <c r="AP74" s="25">
        <v>4</v>
      </c>
      <c r="AQ74" s="25">
        <v>0</v>
      </c>
      <c r="AR74" s="25">
        <v>0</v>
      </c>
      <c r="AS74" s="25">
        <f>B74-(C74+D74+E74+F74+G74+H74+I74+J74+K74+L74+M74+N74+O74+P74+Q74+R74+S74+T74+U74+V74+X74+Y74+Z74+AA74+AB74+AC74+AD74+AE74+AF74+AG74+AH74+AI74+AJ74+AK74+AL74+AM74+AN74+AO74+AP74+AQ74+AR74)</f>
        <v>1</v>
      </c>
      <c r="AT74" s="45">
        <v>6</v>
      </c>
    </row>
    <row r="75" spans="1:46" s="23" customFormat="1" ht="9.75" customHeight="1">
      <c r="A75" s="44" t="s">
        <v>52</v>
      </c>
      <c r="B75" s="33">
        <v>7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/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5">
        <v>0</v>
      </c>
      <c r="AE75" s="25">
        <v>0</v>
      </c>
      <c r="AF75" s="25">
        <v>0</v>
      </c>
      <c r="AG75" s="25">
        <v>0</v>
      </c>
      <c r="AH75" s="25">
        <v>0</v>
      </c>
      <c r="AI75" s="25">
        <v>0</v>
      </c>
      <c r="AJ75" s="25">
        <v>0</v>
      </c>
      <c r="AK75" s="25">
        <v>0</v>
      </c>
      <c r="AL75" s="25">
        <v>3</v>
      </c>
      <c r="AM75" s="25">
        <v>0</v>
      </c>
      <c r="AN75" s="25">
        <v>1</v>
      </c>
      <c r="AO75" s="25">
        <v>2</v>
      </c>
      <c r="AP75" s="25">
        <v>1</v>
      </c>
      <c r="AQ75" s="25">
        <v>0</v>
      </c>
      <c r="AR75" s="25">
        <v>0</v>
      </c>
      <c r="AS75" s="25">
        <f>B75-(C75+D75+E75+F75+G75+H75+I75+J75+K75+L75+M75+N75+O75+P75+Q75+R75+S75+T75+U75+V75+X75+Y75+Z75+AA75+AB75+AC75+AD75+AE75+AF75+AG75+AH75+AI75+AJ75+AK75+AL75+AM75+AN75+AO75+AP75+AQ75+AR75)</f>
        <v>0</v>
      </c>
      <c r="AT75" s="45">
        <v>7</v>
      </c>
    </row>
    <row r="76" spans="1:46" s="23" customFormat="1" ht="9.75" customHeight="1">
      <c r="A76" s="44" t="s">
        <v>53</v>
      </c>
      <c r="B76" s="33">
        <v>3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/>
      <c r="X76" s="25">
        <v>0</v>
      </c>
      <c r="Y76" s="25">
        <v>0</v>
      </c>
      <c r="Z76" s="25">
        <v>0</v>
      </c>
      <c r="AA76" s="25">
        <v>0</v>
      </c>
      <c r="AB76" s="25">
        <v>1</v>
      </c>
      <c r="AC76" s="25">
        <v>0</v>
      </c>
      <c r="AD76" s="25">
        <v>0</v>
      </c>
      <c r="AE76" s="25">
        <v>1</v>
      </c>
      <c r="AF76" s="25">
        <v>0</v>
      </c>
      <c r="AG76" s="25">
        <v>0</v>
      </c>
      <c r="AH76" s="25">
        <v>0</v>
      </c>
      <c r="AI76" s="25">
        <v>0</v>
      </c>
      <c r="AJ76" s="25">
        <v>0</v>
      </c>
      <c r="AK76" s="25">
        <v>0</v>
      </c>
      <c r="AL76" s="25">
        <v>0</v>
      </c>
      <c r="AM76" s="25">
        <v>0</v>
      </c>
      <c r="AN76" s="25">
        <v>1</v>
      </c>
      <c r="AO76" s="25">
        <v>0</v>
      </c>
      <c r="AP76" s="25">
        <v>0</v>
      </c>
      <c r="AQ76" s="25">
        <v>0</v>
      </c>
      <c r="AR76" s="25">
        <v>0</v>
      </c>
      <c r="AS76" s="25">
        <f>B76-(C76+D76+E76+F76+G76+H76+I76+J76+K76+L76+M76+N76+O76+P76+Q76+R76+S76+T76+U76+V76+X76+Y76+Z76+AA76+AB76+AC76+AD76+AE76+AF76+AG76+AH76+AI76+AJ76+AK76+AL76+AM76+AN76+AO76+AP76+AQ76+AR76)</f>
        <v>0</v>
      </c>
      <c r="AT76" s="45">
        <v>8</v>
      </c>
    </row>
    <row r="77" spans="1:46" s="23" customFormat="1" ht="9.75" customHeight="1" thickBot="1">
      <c r="A77" s="46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5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9"/>
    </row>
    <row r="78" spans="1:46" s="51" customFormat="1" ht="11.25">
      <c r="A78" s="50" t="s">
        <v>34</v>
      </c>
      <c r="AT78" s="52"/>
    </row>
    <row r="79" spans="1:46" s="51" customFormat="1" ht="11.25">
      <c r="A79" s="50" t="s">
        <v>35</v>
      </c>
      <c r="AT79" s="52"/>
    </row>
    <row r="80" spans="1:46" s="51" customFormat="1" ht="11.25" customHeight="1">
      <c r="A80" s="74" t="s">
        <v>36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</row>
    <row r="81" spans="1:46" s="51" customFormat="1" ht="11.2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</row>
    <row r="82" spans="1:46" s="51" customFormat="1" ht="11.25">
      <c r="A82" s="53"/>
      <c r="AT82" s="52"/>
    </row>
    <row r="83" spans="1:46" s="51" customFormat="1" ht="11.25">
      <c r="A83" s="53"/>
      <c r="AT83" s="52"/>
    </row>
    <row r="84" spans="1:46" s="51" customFormat="1" ht="11.25">
      <c r="A84" s="53"/>
      <c r="AT84" s="52"/>
    </row>
    <row r="85" spans="1:46" s="51" customFormat="1" ht="11.25">
      <c r="A85" s="53"/>
      <c r="AT85" s="52"/>
    </row>
    <row r="86" spans="1:46" s="51" customFormat="1" ht="11.25">
      <c r="A86" s="53"/>
      <c r="AT86" s="52"/>
    </row>
    <row r="87" spans="1:46" s="51" customFormat="1" ht="11.25">
      <c r="A87" s="53"/>
      <c r="AT87" s="52"/>
    </row>
    <row r="88" spans="1:46" s="51" customFormat="1" ht="11.25">
      <c r="A88" s="53"/>
      <c r="AT88" s="52"/>
    </row>
    <row r="89" spans="1:46" s="51" customFormat="1" ht="11.25">
      <c r="A89" s="53"/>
      <c r="AT89" s="52"/>
    </row>
    <row r="90" spans="1:46" s="51" customFormat="1" ht="11.25">
      <c r="A90" s="53"/>
      <c r="AT90" s="52"/>
    </row>
    <row r="91" spans="1:46" s="51" customFormat="1" ht="11.25">
      <c r="A91" s="53"/>
      <c r="AT91" s="52"/>
    </row>
    <row r="92" spans="1:46" s="51" customFormat="1" ht="11.25">
      <c r="A92" s="53"/>
      <c r="AT92" s="52"/>
    </row>
    <row r="93" spans="1:46" s="51" customFormat="1" ht="11.25">
      <c r="A93" s="53"/>
      <c r="AT93" s="52"/>
    </row>
    <row r="94" spans="1:46" s="51" customFormat="1" ht="11.25">
      <c r="A94" s="53"/>
      <c r="AT94" s="52"/>
    </row>
    <row r="95" spans="1:46" s="51" customFormat="1" ht="11.25">
      <c r="A95" s="53"/>
      <c r="AT95" s="52"/>
    </row>
    <row r="96" spans="1:46" s="51" customFormat="1" ht="11.25">
      <c r="A96" s="53"/>
      <c r="AT96" s="52"/>
    </row>
    <row r="97" spans="1:46" s="51" customFormat="1" ht="11.25">
      <c r="A97" s="53"/>
      <c r="AT97" s="52"/>
    </row>
    <row r="98" spans="1:46" s="51" customFormat="1" ht="11.25">
      <c r="A98" s="53"/>
      <c r="AT98" s="52"/>
    </row>
    <row r="99" spans="1:46" s="51" customFormat="1" ht="11.25">
      <c r="A99" s="53"/>
      <c r="AT99" s="52"/>
    </row>
    <row r="100" spans="1:46" s="51" customFormat="1" ht="11.25">
      <c r="A100" s="53"/>
      <c r="AT100" s="52"/>
    </row>
    <row r="101" spans="1:46" s="51" customFormat="1" ht="11.25">
      <c r="A101" s="53"/>
      <c r="AT101" s="52"/>
    </row>
    <row r="102" spans="1:46" s="51" customFormat="1" ht="11.25">
      <c r="A102" s="53"/>
      <c r="AT102" s="52"/>
    </row>
    <row r="103" spans="1:46" s="51" customFormat="1" ht="11.25">
      <c r="A103" s="53"/>
      <c r="AT103" s="52"/>
    </row>
    <row r="104" spans="1:46" s="51" customFormat="1" ht="11.25">
      <c r="A104" s="53"/>
      <c r="AT104" s="52"/>
    </row>
    <row r="105" spans="1:46" s="51" customFormat="1" ht="11.25">
      <c r="A105" s="53"/>
      <c r="AT105" s="52"/>
    </row>
    <row r="106" spans="1:46" s="51" customFormat="1" ht="11.25">
      <c r="A106" s="53"/>
      <c r="AT106" s="52"/>
    </row>
    <row r="107" spans="1:46" s="51" customFormat="1" ht="11.25">
      <c r="A107" s="53"/>
      <c r="AT107" s="52"/>
    </row>
    <row r="108" spans="1:46" s="51" customFormat="1" ht="11.25">
      <c r="A108" s="53"/>
      <c r="AT108" s="52"/>
    </row>
    <row r="109" spans="1:46" s="51" customFormat="1" ht="11.25">
      <c r="A109" s="53"/>
      <c r="AT109" s="52"/>
    </row>
    <row r="110" spans="1:46" s="51" customFormat="1" ht="11.25">
      <c r="A110" s="53"/>
      <c r="AT110" s="52"/>
    </row>
    <row r="111" spans="1:46" s="51" customFormat="1" ht="11.25">
      <c r="A111" s="53"/>
      <c r="AT111" s="52"/>
    </row>
    <row r="112" spans="1:46" s="51" customFormat="1" ht="11.25">
      <c r="A112" s="53"/>
      <c r="AT112" s="52"/>
    </row>
    <row r="113" spans="1:46" s="51" customFormat="1" ht="11.25">
      <c r="A113" s="53"/>
      <c r="AT113" s="52"/>
    </row>
    <row r="114" spans="1:46" s="51" customFormat="1" ht="11.25">
      <c r="A114" s="53"/>
      <c r="AT114" s="52"/>
    </row>
    <row r="115" spans="1:46" s="51" customFormat="1" ht="11.25">
      <c r="A115" s="53"/>
      <c r="AT115" s="52"/>
    </row>
    <row r="116" spans="1:46" s="51" customFormat="1" ht="11.25">
      <c r="A116" s="53"/>
      <c r="AT116" s="52"/>
    </row>
    <row r="117" spans="1:46" s="51" customFormat="1" ht="11.25">
      <c r="A117" s="53"/>
      <c r="AT117" s="52"/>
    </row>
    <row r="118" spans="1:46" s="51" customFormat="1" ht="11.25">
      <c r="A118" s="53"/>
      <c r="AT118" s="52"/>
    </row>
    <row r="119" spans="1:46" s="51" customFormat="1" ht="11.25">
      <c r="A119" s="53"/>
      <c r="AT119" s="52"/>
    </row>
    <row r="120" spans="1:46" s="51" customFormat="1" ht="11.25">
      <c r="A120" s="53"/>
      <c r="AT120" s="52"/>
    </row>
    <row r="121" spans="1:46" s="51" customFormat="1" ht="11.25">
      <c r="A121" s="53"/>
      <c r="AT121" s="52"/>
    </row>
    <row r="122" spans="1:46" s="51" customFormat="1" ht="11.25">
      <c r="A122" s="53"/>
      <c r="AT122" s="52"/>
    </row>
    <row r="123" spans="1:46" s="51" customFormat="1" ht="11.25">
      <c r="A123" s="53"/>
      <c r="AT123" s="52"/>
    </row>
    <row r="124" spans="1:46" s="51" customFormat="1" ht="11.25">
      <c r="A124" s="53"/>
      <c r="AT124" s="52"/>
    </row>
    <row r="125" spans="1:46" s="51" customFormat="1" ht="11.25">
      <c r="A125" s="53"/>
      <c r="AT125" s="52"/>
    </row>
    <row r="126" spans="1:46" s="51" customFormat="1" ht="11.25">
      <c r="A126" s="53"/>
      <c r="AT126" s="52"/>
    </row>
    <row r="127" spans="1:46" s="51" customFormat="1" ht="11.25">
      <c r="A127" s="53"/>
      <c r="AT127" s="52"/>
    </row>
    <row r="128" spans="1:46" s="51" customFormat="1" ht="11.25">
      <c r="A128" s="53"/>
      <c r="AT128" s="52"/>
    </row>
    <row r="129" spans="1:46" s="51" customFormat="1" ht="11.25">
      <c r="A129" s="53"/>
      <c r="AT129" s="52"/>
    </row>
    <row r="130" spans="1:46" s="51" customFormat="1" ht="11.25">
      <c r="A130" s="53"/>
      <c r="AT130" s="52"/>
    </row>
    <row r="131" spans="1:46" s="51" customFormat="1" ht="11.25">
      <c r="A131" s="53"/>
      <c r="AT131" s="52"/>
    </row>
    <row r="132" spans="1:46" s="51" customFormat="1" ht="11.25">
      <c r="A132" s="53"/>
      <c r="AT132" s="52"/>
    </row>
    <row r="133" spans="1:46" s="51" customFormat="1" ht="11.25">
      <c r="A133" s="53"/>
      <c r="AT133" s="52"/>
    </row>
    <row r="134" spans="1:46" s="51" customFormat="1" ht="11.25">
      <c r="A134" s="53"/>
      <c r="AT134" s="52"/>
    </row>
    <row r="135" spans="1:46" s="51" customFormat="1" ht="11.25">
      <c r="A135" s="53"/>
      <c r="AT135" s="52"/>
    </row>
    <row r="136" spans="1:46" s="51" customFormat="1" ht="11.25">
      <c r="A136" s="53"/>
      <c r="AT136" s="52"/>
    </row>
    <row r="137" spans="1:46" s="51" customFormat="1" ht="11.25">
      <c r="A137" s="53"/>
      <c r="AT137" s="52"/>
    </row>
    <row r="138" spans="1:46" s="51" customFormat="1" ht="11.25">
      <c r="A138" s="53"/>
      <c r="AT138" s="52"/>
    </row>
    <row r="139" spans="1:46" s="51" customFormat="1" ht="11.25">
      <c r="A139" s="53"/>
      <c r="AT139" s="52"/>
    </row>
    <row r="140" spans="1:46" s="51" customFormat="1" ht="11.25">
      <c r="A140" s="53"/>
      <c r="AT140" s="52"/>
    </row>
    <row r="141" spans="1:46" s="51" customFormat="1" ht="11.25">
      <c r="A141" s="53"/>
      <c r="AT141" s="52"/>
    </row>
    <row r="142" spans="1:46" s="51" customFormat="1" ht="11.25">
      <c r="A142" s="53"/>
      <c r="AT142" s="52"/>
    </row>
    <row r="143" spans="1:46" s="51" customFormat="1" ht="11.25">
      <c r="A143" s="53"/>
      <c r="AT143" s="52"/>
    </row>
    <row r="144" spans="1:46" s="51" customFormat="1" ht="11.25">
      <c r="A144" s="53"/>
      <c r="AT144" s="52"/>
    </row>
    <row r="145" spans="1:46" s="51" customFormat="1" ht="11.25">
      <c r="A145" s="53"/>
      <c r="AT145" s="52"/>
    </row>
    <row r="146" spans="1:46" s="51" customFormat="1" ht="11.25">
      <c r="A146" s="53"/>
      <c r="AT146" s="52"/>
    </row>
    <row r="147" spans="1:46" s="51" customFormat="1" ht="11.25">
      <c r="A147" s="53"/>
      <c r="AT147" s="52"/>
    </row>
    <row r="148" spans="1:46" s="51" customFormat="1" ht="11.25">
      <c r="A148" s="53"/>
      <c r="AT148" s="52"/>
    </row>
    <row r="149" spans="1:46" s="51" customFormat="1" ht="11.25">
      <c r="A149" s="53"/>
      <c r="AT149" s="52"/>
    </row>
    <row r="150" spans="1:46" s="51" customFormat="1" ht="11.25">
      <c r="A150" s="53"/>
      <c r="AT150" s="52"/>
    </row>
    <row r="151" spans="1:46" s="51" customFormat="1" ht="11.25">
      <c r="A151" s="53"/>
      <c r="AT151" s="52"/>
    </row>
    <row r="152" spans="1:46" s="51" customFormat="1" ht="11.25">
      <c r="A152" s="53"/>
      <c r="AT152" s="52"/>
    </row>
    <row r="153" spans="1:46" s="51" customFormat="1" ht="11.25">
      <c r="A153" s="53"/>
      <c r="AT153" s="52"/>
    </row>
    <row r="154" spans="1:46" s="51" customFormat="1" ht="11.25">
      <c r="A154" s="53"/>
      <c r="AT154" s="52"/>
    </row>
    <row r="155" spans="1:46" s="51" customFormat="1" ht="11.25">
      <c r="A155" s="53"/>
      <c r="AT155" s="52"/>
    </row>
    <row r="156" spans="1:46" s="51" customFormat="1" ht="11.25">
      <c r="A156" s="53"/>
      <c r="AT156" s="52"/>
    </row>
    <row r="157" spans="1:46" s="51" customFormat="1" ht="11.25">
      <c r="A157" s="53"/>
      <c r="AT157" s="52"/>
    </row>
    <row r="158" spans="1:46" s="51" customFormat="1" ht="11.25">
      <c r="A158" s="53"/>
      <c r="AT158" s="52"/>
    </row>
    <row r="159" spans="1:46" s="51" customFormat="1" ht="11.25">
      <c r="A159" s="53"/>
      <c r="AT159" s="52"/>
    </row>
    <row r="160" spans="1:46" s="51" customFormat="1" ht="11.25">
      <c r="A160" s="53"/>
      <c r="AT160" s="52"/>
    </row>
    <row r="161" spans="1:46" s="51" customFormat="1" ht="11.25">
      <c r="A161" s="53"/>
      <c r="AT161" s="52"/>
    </row>
    <row r="162" spans="1:46" s="51" customFormat="1" ht="11.25">
      <c r="A162" s="53"/>
      <c r="AT162" s="52"/>
    </row>
    <row r="163" spans="1:46" s="51" customFormat="1" ht="11.25">
      <c r="A163" s="53"/>
      <c r="AT163" s="52"/>
    </row>
    <row r="164" spans="1:46" s="51" customFormat="1" ht="11.25">
      <c r="A164" s="53"/>
      <c r="AT164" s="52"/>
    </row>
    <row r="165" spans="1:46" s="51" customFormat="1" ht="11.25">
      <c r="A165" s="53"/>
      <c r="AT165" s="52"/>
    </row>
    <row r="166" spans="1:46" s="51" customFormat="1" ht="11.25">
      <c r="A166" s="53"/>
      <c r="AT166" s="52"/>
    </row>
    <row r="167" spans="1:46" s="51" customFormat="1" ht="11.25">
      <c r="A167" s="53"/>
      <c r="AT167" s="52"/>
    </row>
    <row r="168" spans="1:46" s="51" customFormat="1" ht="11.25">
      <c r="A168" s="53"/>
      <c r="AT168" s="52"/>
    </row>
    <row r="169" spans="1:46" s="51" customFormat="1" ht="11.25">
      <c r="A169" s="53"/>
      <c r="AT169" s="52"/>
    </row>
    <row r="170" spans="1:46" s="51" customFormat="1" ht="11.25">
      <c r="A170" s="53"/>
      <c r="AT170" s="52"/>
    </row>
    <row r="171" spans="1:46" s="51" customFormat="1" ht="11.25">
      <c r="A171" s="53"/>
      <c r="AT171" s="52"/>
    </row>
    <row r="172" spans="1:46" s="51" customFormat="1" ht="11.25">
      <c r="A172" s="53"/>
      <c r="AT172" s="52"/>
    </row>
    <row r="173" spans="1:46" s="51" customFormat="1" ht="11.25">
      <c r="A173" s="53"/>
      <c r="AT173" s="52"/>
    </row>
    <row r="174" spans="1:46" s="51" customFormat="1" ht="11.25">
      <c r="A174" s="53"/>
      <c r="AT174" s="52"/>
    </row>
    <row r="175" spans="1:46" s="51" customFormat="1" ht="11.25">
      <c r="A175" s="53"/>
      <c r="AT175" s="52"/>
    </row>
    <row r="176" spans="1:46" s="51" customFormat="1" ht="11.25">
      <c r="A176" s="53"/>
      <c r="AT176" s="52"/>
    </row>
    <row r="177" spans="1:46" s="51" customFormat="1" ht="11.25">
      <c r="A177" s="53"/>
      <c r="AT177" s="52"/>
    </row>
    <row r="178" spans="1:46" s="51" customFormat="1" ht="11.25">
      <c r="A178" s="53"/>
      <c r="AT178" s="52"/>
    </row>
    <row r="179" spans="1:46" s="51" customFormat="1" ht="11.25">
      <c r="A179" s="53"/>
      <c r="AT179" s="52"/>
    </row>
    <row r="180" spans="1:46" s="51" customFormat="1" ht="11.25">
      <c r="A180" s="53"/>
      <c r="AT180" s="52"/>
    </row>
    <row r="181" spans="1:46" s="51" customFormat="1" ht="11.25">
      <c r="A181" s="53"/>
      <c r="AT181" s="52"/>
    </row>
    <row r="182" spans="1:46" s="51" customFormat="1" ht="11.25">
      <c r="A182" s="53"/>
      <c r="AT182" s="52"/>
    </row>
    <row r="183" spans="1:46" s="51" customFormat="1" ht="11.25">
      <c r="A183" s="53"/>
      <c r="AT183" s="52"/>
    </row>
    <row r="184" spans="1:46" s="51" customFormat="1" ht="11.25">
      <c r="A184" s="53"/>
      <c r="AT184" s="52"/>
    </row>
    <row r="185" spans="1:46" s="51" customFormat="1" ht="11.25">
      <c r="A185" s="53"/>
      <c r="AT185" s="52"/>
    </row>
    <row r="186" spans="1:46" s="51" customFormat="1" ht="11.25">
      <c r="A186" s="53"/>
      <c r="AT186" s="52"/>
    </row>
    <row r="187" spans="1:46" s="51" customFormat="1" ht="11.25">
      <c r="A187" s="53"/>
      <c r="AT187" s="52"/>
    </row>
    <row r="188" spans="1:46" s="51" customFormat="1" ht="11.25">
      <c r="A188" s="53"/>
      <c r="AT188" s="52"/>
    </row>
    <row r="189" spans="1:46" s="51" customFormat="1" ht="11.25">
      <c r="A189" s="53"/>
      <c r="AT189" s="52"/>
    </row>
    <row r="190" spans="1:46" s="51" customFormat="1" ht="11.25">
      <c r="A190" s="53"/>
      <c r="AT190" s="52"/>
    </row>
    <row r="191" spans="1:46" s="51" customFormat="1" ht="11.25">
      <c r="A191" s="53"/>
      <c r="AT191" s="52"/>
    </row>
    <row r="192" spans="1:46" s="51" customFormat="1" ht="11.25">
      <c r="A192" s="53"/>
      <c r="AT192" s="52"/>
    </row>
    <row r="193" spans="1:46" s="51" customFormat="1" ht="11.25">
      <c r="A193" s="53"/>
      <c r="AT193" s="52"/>
    </row>
    <row r="194" spans="1:46" s="51" customFormat="1" ht="11.25">
      <c r="A194" s="53"/>
      <c r="AT194" s="52"/>
    </row>
    <row r="195" spans="1:46" s="51" customFormat="1" ht="11.25">
      <c r="A195" s="53"/>
      <c r="AT195" s="52"/>
    </row>
    <row r="196" spans="1:46" s="51" customFormat="1" ht="11.25">
      <c r="A196" s="53"/>
      <c r="AT196" s="52"/>
    </row>
    <row r="197" spans="1:46" s="51" customFormat="1" ht="11.25">
      <c r="A197" s="53"/>
      <c r="AT197" s="52"/>
    </row>
    <row r="198" spans="1:46" s="51" customFormat="1" ht="11.25">
      <c r="A198" s="53"/>
      <c r="AT198" s="52"/>
    </row>
    <row r="199" spans="1:46" s="51" customFormat="1" ht="11.25">
      <c r="A199" s="53"/>
      <c r="AT199" s="52"/>
    </row>
    <row r="200" spans="1:46" s="51" customFormat="1" ht="11.25">
      <c r="A200" s="53"/>
      <c r="AT200" s="52"/>
    </row>
    <row r="201" spans="1:46" s="51" customFormat="1" ht="11.25">
      <c r="A201" s="53"/>
      <c r="AT201" s="52"/>
    </row>
    <row r="202" spans="1:46" s="51" customFormat="1" ht="11.25">
      <c r="A202" s="53"/>
      <c r="AT202" s="52"/>
    </row>
    <row r="203" spans="1:46" s="51" customFormat="1" ht="11.25">
      <c r="A203" s="53"/>
      <c r="AT203" s="52"/>
    </row>
    <row r="204" spans="1:46" s="51" customFormat="1" ht="11.25">
      <c r="A204" s="53"/>
      <c r="AT204" s="52"/>
    </row>
    <row r="205" spans="1:46" s="51" customFormat="1" ht="11.25">
      <c r="A205" s="53"/>
      <c r="AT205" s="52"/>
    </row>
    <row r="206" spans="1:46" s="51" customFormat="1" ht="11.25">
      <c r="A206" s="53"/>
      <c r="AT206" s="52"/>
    </row>
    <row r="207" spans="1:46" s="51" customFormat="1" ht="11.25">
      <c r="A207" s="53"/>
      <c r="AT207" s="52"/>
    </row>
    <row r="208" spans="1:46" s="51" customFormat="1" ht="11.25">
      <c r="A208" s="53"/>
      <c r="AT208" s="52"/>
    </row>
    <row r="209" spans="1:46" s="51" customFormat="1" ht="11.25">
      <c r="A209" s="53"/>
      <c r="AT209" s="52"/>
    </row>
    <row r="210" spans="1:46" s="51" customFormat="1" ht="11.25">
      <c r="A210" s="53"/>
      <c r="AT210" s="52"/>
    </row>
    <row r="211" spans="1:46" s="51" customFormat="1" ht="11.25">
      <c r="A211" s="53"/>
      <c r="AT211" s="52"/>
    </row>
    <row r="212" spans="1:46" s="51" customFormat="1" ht="11.25">
      <c r="A212" s="53"/>
      <c r="AT212" s="52"/>
    </row>
    <row r="213" spans="1:46" s="51" customFormat="1" ht="11.25">
      <c r="A213" s="53"/>
      <c r="AT213" s="52"/>
    </row>
    <row r="214" spans="1:46" s="51" customFormat="1" ht="11.25">
      <c r="A214" s="53"/>
      <c r="AT214" s="52"/>
    </row>
    <row r="215" spans="1:46" s="51" customFormat="1" ht="11.25">
      <c r="A215" s="53"/>
      <c r="AT215" s="52"/>
    </row>
    <row r="216" spans="1:46" s="51" customFormat="1" ht="11.25">
      <c r="A216" s="53"/>
      <c r="AT216" s="52"/>
    </row>
    <row r="217" spans="1:46" s="51" customFormat="1" ht="11.25">
      <c r="A217" s="53"/>
      <c r="AT217" s="52"/>
    </row>
    <row r="218" spans="1:46" s="51" customFormat="1" ht="11.25">
      <c r="A218" s="53"/>
      <c r="AT218" s="52"/>
    </row>
    <row r="219" spans="1:46" s="51" customFormat="1" ht="11.25">
      <c r="A219" s="53"/>
      <c r="AT219" s="52"/>
    </row>
    <row r="220" spans="1:46" s="51" customFormat="1" ht="11.25">
      <c r="A220" s="53"/>
      <c r="AT220" s="52"/>
    </row>
    <row r="221" spans="1:46" s="51" customFormat="1" ht="11.25">
      <c r="A221" s="53"/>
      <c r="AT221" s="52"/>
    </row>
    <row r="222" spans="1:46" s="51" customFormat="1" ht="11.25">
      <c r="A222" s="53"/>
      <c r="AT222" s="52"/>
    </row>
    <row r="223" spans="1:46" s="51" customFormat="1" ht="11.25">
      <c r="A223" s="53"/>
      <c r="AT223" s="52"/>
    </row>
    <row r="224" spans="1:46" s="51" customFormat="1" ht="11.25">
      <c r="A224" s="53"/>
      <c r="AT224" s="52"/>
    </row>
    <row r="225" spans="1:46" s="51" customFormat="1" ht="11.25">
      <c r="A225" s="53"/>
      <c r="AT225" s="52"/>
    </row>
    <row r="226" spans="1:46" s="51" customFormat="1" ht="11.25">
      <c r="A226" s="53"/>
      <c r="AT226" s="52"/>
    </row>
    <row r="227" spans="1:46" s="51" customFormat="1" ht="11.25">
      <c r="A227" s="53"/>
      <c r="AT227" s="52"/>
    </row>
    <row r="228" spans="1:46" s="51" customFormat="1" ht="11.25">
      <c r="A228" s="53"/>
      <c r="AT228" s="52"/>
    </row>
    <row r="229" spans="1:46" s="51" customFormat="1" ht="11.25">
      <c r="A229" s="53"/>
      <c r="AT229" s="52"/>
    </row>
    <row r="230" spans="1:46" s="51" customFormat="1" ht="11.25">
      <c r="A230" s="53"/>
      <c r="AT230" s="52"/>
    </row>
    <row r="231" spans="1:46" s="51" customFormat="1" ht="11.25">
      <c r="A231" s="53"/>
      <c r="AT231" s="52"/>
    </row>
    <row r="232" spans="1:46" s="51" customFormat="1" ht="11.25">
      <c r="A232" s="53"/>
      <c r="AT232" s="52"/>
    </row>
    <row r="233" spans="1:46" s="51" customFormat="1" ht="11.25">
      <c r="A233" s="53"/>
      <c r="AT233" s="52"/>
    </row>
    <row r="234" spans="1:46" s="51" customFormat="1" ht="11.25">
      <c r="A234" s="53"/>
      <c r="AT234" s="52"/>
    </row>
    <row r="235" spans="1:46" s="51" customFormat="1" ht="11.25">
      <c r="A235" s="53"/>
      <c r="AT235" s="52"/>
    </row>
    <row r="236" spans="1:46" s="51" customFormat="1" ht="11.25">
      <c r="A236" s="53"/>
      <c r="AT236" s="52"/>
    </row>
    <row r="237" spans="1:46" s="51" customFormat="1" ht="11.25">
      <c r="A237" s="53"/>
      <c r="AT237" s="52"/>
    </row>
    <row r="238" spans="1:46" s="51" customFormat="1" ht="11.25">
      <c r="A238" s="53"/>
      <c r="AT238" s="52"/>
    </row>
    <row r="239" spans="1:46" s="51" customFormat="1" ht="11.25">
      <c r="A239" s="53"/>
      <c r="AT239" s="52"/>
    </row>
    <row r="240" spans="1:46" s="51" customFormat="1" ht="11.25">
      <c r="A240" s="53"/>
      <c r="AT240" s="52"/>
    </row>
    <row r="241" spans="1:46" s="51" customFormat="1" ht="11.25">
      <c r="A241" s="53"/>
      <c r="AT241" s="52"/>
    </row>
    <row r="242" spans="1:46" s="51" customFormat="1" ht="11.25">
      <c r="A242" s="53"/>
      <c r="AT242" s="52"/>
    </row>
    <row r="243" spans="1:46" s="51" customFormat="1" ht="11.25">
      <c r="A243" s="53"/>
      <c r="AT243" s="52"/>
    </row>
    <row r="244" spans="1:46" s="51" customFormat="1" ht="11.25">
      <c r="A244" s="53"/>
      <c r="AT244" s="52"/>
    </row>
    <row r="245" spans="1:46" s="51" customFormat="1" ht="11.25">
      <c r="A245" s="53"/>
      <c r="AT245" s="52"/>
    </row>
    <row r="246" spans="1:46" s="51" customFormat="1" ht="11.25">
      <c r="A246" s="53"/>
      <c r="AT246" s="52"/>
    </row>
    <row r="247" spans="1:46" s="51" customFormat="1" ht="11.25">
      <c r="A247" s="53"/>
      <c r="AT247" s="52"/>
    </row>
    <row r="248" spans="1:46" s="51" customFormat="1" ht="11.25">
      <c r="A248" s="53"/>
      <c r="AT248" s="52"/>
    </row>
    <row r="249" spans="1:46" s="51" customFormat="1" ht="11.25">
      <c r="A249" s="53"/>
      <c r="AT249" s="52"/>
    </row>
    <row r="250" spans="1:46" s="51" customFormat="1" ht="11.25">
      <c r="A250" s="53"/>
      <c r="AT250" s="52"/>
    </row>
    <row r="251" spans="1:46" s="51" customFormat="1" ht="11.25">
      <c r="A251" s="53"/>
      <c r="AT251" s="52"/>
    </row>
    <row r="252" spans="1:46" s="51" customFormat="1" ht="11.25">
      <c r="A252" s="53"/>
      <c r="AT252" s="52"/>
    </row>
    <row r="253" spans="1:46" s="51" customFormat="1" ht="11.25">
      <c r="A253" s="53"/>
      <c r="AT253" s="52"/>
    </row>
    <row r="254" spans="1:46" s="51" customFormat="1" ht="11.25">
      <c r="A254" s="53"/>
      <c r="AT254" s="52"/>
    </row>
    <row r="255" spans="1:46" s="51" customFormat="1" ht="11.25">
      <c r="A255" s="53"/>
      <c r="AT255" s="52"/>
    </row>
    <row r="256" spans="1:46" s="51" customFormat="1" ht="11.25">
      <c r="A256" s="53"/>
      <c r="AT256" s="52"/>
    </row>
    <row r="257" spans="1:46" s="51" customFormat="1" ht="11.25">
      <c r="A257" s="53"/>
      <c r="AT257" s="52"/>
    </row>
    <row r="258" spans="1:46" s="51" customFormat="1" ht="11.25">
      <c r="A258" s="53"/>
      <c r="AT258" s="52"/>
    </row>
    <row r="259" spans="1:46" s="51" customFormat="1" ht="11.25">
      <c r="A259" s="53"/>
      <c r="AT259" s="52"/>
    </row>
    <row r="260" spans="1:46" s="51" customFormat="1" ht="11.25">
      <c r="A260" s="53"/>
      <c r="AT260" s="52"/>
    </row>
    <row r="261" spans="1:46" s="51" customFormat="1" ht="11.25">
      <c r="A261" s="53"/>
      <c r="AT261" s="52"/>
    </row>
    <row r="262" spans="1:46" s="51" customFormat="1" ht="11.25">
      <c r="A262" s="53"/>
      <c r="AT262" s="52"/>
    </row>
    <row r="263" spans="1:46" s="51" customFormat="1" ht="11.25">
      <c r="A263" s="53"/>
      <c r="AT263" s="52"/>
    </row>
    <row r="264" spans="1:46" s="51" customFormat="1" ht="11.25">
      <c r="A264" s="53"/>
      <c r="AT264" s="52"/>
    </row>
    <row r="265" spans="1:46" s="51" customFormat="1" ht="11.25">
      <c r="A265" s="53"/>
      <c r="AT265" s="52"/>
    </row>
    <row r="266" spans="1:46" s="51" customFormat="1" ht="11.25">
      <c r="A266" s="53"/>
      <c r="AT266" s="52"/>
    </row>
    <row r="267" spans="1:46" s="51" customFormat="1" ht="11.25">
      <c r="A267" s="53"/>
      <c r="AT267" s="52"/>
    </row>
    <row r="268" spans="1:46" s="51" customFormat="1" ht="11.25">
      <c r="A268" s="53"/>
      <c r="AT268" s="52"/>
    </row>
    <row r="269" spans="1:46" s="51" customFormat="1" ht="11.25">
      <c r="A269" s="53"/>
      <c r="AT269" s="52"/>
    </row>
    <row r="270" spans="1:46" s="51" customFormat="1" ht="11.25">
      <c r="A270" s="53"/>
      <c r="AT270" s="52"/>
    </row>
    <row r="271" spans="1:46" s="51" customFormat="1" ht="11.25">
      <c r="A271" s="53"/>
      <c r="AT271" s="52"/>
    </row>
    <row r="272" spans="1:46" s="51" customFormat="1" ht="11.25">
      <c r="A272" s="53"/>
      <c r="AT272" s="52"/>
    </row>
    <row r="273" spans="1:46" s="51" customFormat="1" ht="11.25">
      <c r="A273" s="53"/>
      <c r="AT273" s="52"/>
    </row>
    <row r="274" spans="1:46" s="51" customFormat="1" ht="11.25">
      <c r="A274" s="53"/>
      <c r="AT274" s="52"/>
    </row>
    <row r="275" spans="1:46" s="51" customFormat="1" ht="11.25">
      <c r="A275" s="53"/>
      <c r="AT275" s="52"/>
    </row>
    <row r="276" spans="1:46" s="51" customFormat="1" ht="11.25">
      <c r="A276" s="53"/>
      <c r="AT276" s="52"/>
    </row>
    <row r="277" spans="1:46" s="51" customFormat="1" ht="11.25">
      <c r="A277" s="53"/>
      <c r="AT277" s="52"/>
    </row>
    <row r="278" spans="1:46" s="51" customFormat="1" ht="11.25">
      <c r="A278" s="53"/>
      <c r="AT278" s="52"/>
    </row>
    <row r="279" spans="1:46" s="51" customFormat="1" ht="11.25">
      <c r="A279" s="53"/>
      <c r="AT279" s="52"/>
    </row>
    <row r="280" spans="1:46" s="51" customFormat="1" ht="11.25">
      <c r="A280" s="53"/>
      <c r="AT280" s="52"/>
    </row>
    <row r="281" spans="1:46" s="51" customFormat="1" ht="11.25">
      <c r="A281" s="53"/>
      <c r="AT281" s="52"/>
    </row>
    <row r="282" spans="1:46" s="51" customFormat="1" ht="11.25">
      <c r="A282" s="53"/>
      <c r="AT282" s="52"/>
    </row>
    <row r="283" spans="1:46" s="51" customFormat="1" ht="11.25">
      <c r="A283" s="53"/>
      <c r="AT283" s="52"/>
    </row>
    <row r="284" spans="1:46" s="51" customFormat="1" ht="11.25">
      <c r="A284" s="53"/>
      <c r="AT284" s="52"/>
    </row>
    <row r="285" spans="1:46" s="51" customFormat="1" ht="11.25">
      <c r="A285" s="53"/>
      <c r="AT285" s="52"/>
    </row>
    <row r="286" spans="1:46" s="51" customFormat="1" ht="11.25">
      <c r="A286" s="53"/>
      <c r="AT286" s="52"/>
    </row>
    <row r="287" spans="1:46" s="51" customFormat="1" ht="11.25">
      <c r="A287" s="53"/>
      <c r="AT287" s="52"/>
    </row>
    <row r="288" spans="1:46" s="51" customFormat="1" ht="11.25">
      <c r="A288" s="53"/>
      <c r="AT288" s="52"/>
    </row>
    <row r="289" spans="1:46" s="51" customFormat="1" ht="11.25">
      <c r="A289" s="53"/>
      <c r="AT289" s="52"/>
    </row>
    <row r="290" spans="1:46" s="51" customFormat="1" ht="11.25">
      <c r="A290" s="53"/>
      <c r="AT290" s="52"/>
    </row>
    <row r="291" spans="1:46" s="51" customFormat="1" ht="11.25">
      <c r="A291" s="53"/>
      <c r="AT291" s="52"/>
    </row>
    <row r="292" spans="1:46" s="51" customFormat="1" ht="11.25">
      <c r="A292" s="53"/>
      <c r="AT292" s="52"/>
    </row>
    <row r="293" spans="1:46" s="51" customFormat="1" ht="11.25">
      <c r="A293" s="53"/>
      <c r="AT293" s="52"/>
    </row>
    <row r="294" spans="1:46" s="51" customFormat="1" ht="11.25">
      <c r="A294" s="53"/>
      <c r="AT294" s="52"/>
    </row>
    <row r="295" spans="1:46" s="51" customFormat="1" ht="11.25">
      <c r="A295" s="53"/>
      <c r="AT295" s="52"/>
    </row>
    <row r="296" spans="1:46" s="51" customFormat="1" ht="11.25">
      <c r="A296" s="53"/>
      <c r="AT296" s="52"/>
    </row>
    <row r="297" spans="1:46" s="51" customFormat="1" ht="11.25">
      <c r="A297" s="53"/>
      <c r="AT297" s="52"/>
    </row>
    <row r="298" spans="1:46" s="51" customFormat="1" ht="11.25">
      <c r="A298" s="53"/>
      <c r="AT298" s="52"/>
    </row>
    <row r="299" spans="1:46" s="51" customFormat="1" ht="11.25">
      <c r="A299" s="53"/>
      <c r="AT299" s="52"/>
    </row>
    <row r="300" spans="1:46" s="51" customFormat="1" ht="11.25">
      <c r="A300" s="53"/>
      <c r="AT300" s="52"/>
    </row>
    <row r="301" spans="1:46" s="51" customFormat="1" ht="11.25">
      <c r="A301" s="53"/>
      <c r="AT301" s="52"/>
    </row>
    <row r="302" spans="1:46" s="51" customFormat="1" ht="11.25">
      <c r="A302" s="53"/>
      <c r="AT302" s="52"/>
    </row>
    <row r="303" spans="1:46" s="51" customFormat="1" ht="11.25">
      <c r="A303" s="53"/>
      <c r="AT303" s="52"/>
    </row>
    <row r="304" spans="1:46" s="51" customFormat="1" ht="11.25">
      <c r="A304" s="53"/>
      <c r="AT304" s="52"/>
    </row>
    <row r="305" spans="1:46" s="51" customFormat="1" ht="11.25">
      <c r="A305" s="53"/>
      <c r="AT305" s="52"/>
    </row>
    <row r="306" spans="1:46" s="51" customFormat="1" ht="11.25">
      <c r="A306" s="53"/>
      <c r="AT306" s="52"/>
    </row>
    <row r="307" spans="1:46" s="51" customFormat="1" ht="11.25">
      <c r="A307" s="53"/>
      <c r="AT307" s="52"/>
    </row>
    <row r="308" spans="1:46" s="51" customFormat="1" ht="11.25">
      <c r="A308" s="53"/>
      <c r="AT308" s="52"/>
    </row>
    <row r="309" spans="1:46" s="51" customFormat="1" ht="11.25">
      <c r="A309" s="53"/>
      <c r="AT309" s="52"/>
    </row>
    <row r="310" spans="1:46" s="51" customFormat="1" ht="11.25">
      <c r="A310" s="53"/>
      <c r="AT310" s="52"/>
    </row>
    <row r="311" spans="1:46" s="51" customFormat="1" ht="11.25">
      <c r="A311" s="53"/>
      <c r="AT311" s="52"/>
    </row>
    <row r="312" spans="1:46" s="51" customFormat="1" ht="11.25">
      <c r="A312" s="53"/>
      <c r="AT312" s="52"/>
    </row>
    <row r="313" spans="1:46" s="51" customFormat="1" ht="11.25">
      <c r="A313" s="53"/>
      <c r="AT313" s="52"/>
    </row>
    <row r="314" spans="1:46" s="51" customFormat="1" ht="11.25">
      <c r="A314" s="53"/>
      <c r="AT314" s="52"/>
    </row>
    <row r="315" spans="1:46" s="51" customFormat="1" ht="11.25">
      <c r="A315" s="53"/>
      <c r="AT315" s="52"/>
    </row>
    <row r="316" spans="1:46" s="51" customFormat="1" ht="11.25">
      <c r="A316" s="53"/>
      <c r="AT316" s="52"/>
    </row>
    <row r="317" spans="1:46" s="51" customFormat="1" ht="11.25">
      <c r="A317" s="53"/>
      <c r="AT317" s="52"/>
    </row>
    <row r="318" spans="1:46" s="51" customFormat="1" ht="11.25">
      <c r="A318" s="53"/>
      <c r="AT318" s="52"/>
    </row>
    <row r="319" spans="1:46" s="51" customFormat="1" ht="11.25">
      <c r="A319" s="53"/>
      <c r="AT319" s="52"/>
    </row>
    <row r="320" spans="1:46" s="51" customFormat="1" ht="11.25">
      <c r="A320" s="53"/>
      <c r="AT320" s="52"/>
    </row>
    <row r="321" spans="1:46" s="51" customFormat="1" ht="11.25">
      <c r="A321" s="53"/>
      <c r="AT321" s="52"/>
    </row>
    <row r="322" spans="1:46" s="51" customFormat="1" ht="11.25">
      <c r="A322" s="53"/>
      <c r="AT322" s="52"/>
    </row>
    <row r="323" spans="1:46" s="51" customFormat="1" ht="11.25">
      <c r="A323" s="53"/>
      <c r="AT323" s="52"/>
    </row>
    <row r="324" spans="1:46" s="51" customFormat="1" ht="11.25">
      <c r="A324" s="53"/>
      <c r="AT324" s="52"/>
    </row>
    <row r="325" spans="1:46" s="51" customFormat="1" ht="11.25">
      <c r="A325" s="53"/>
      <c r="AT325" s="52"/>
    </row>
    <row r="326" spans="1:46" s="51" customFormat="1" ht="11.25">
      <c r="A326" s="53"/>
      <c r="AT326" s="52"/>
    </row>
    <row r="327" spans="1:46" s="51" customFormat="1" ht="11.25">
      <c r="A327" s="53"/>
      <c r="AT327" s="52"/>
    </row>
    <row r="328" spans="1:46" s="51" customFormat="1" ht="11.25">
      <c r="A328" s="53"/>
      <c r="AT328" s="52"/>
    </row>
    <row r="329" spans="1:46" s="51" customFormat="1" ht="11.25">
      <c r="A329" s="53"/>
      <c r="AT329" s="52"/>
    </row>
    <row r="330" spans="1:46" s="51" customFormat="1" ht="11.25">
      <c r="A330" s="53"/>
      <c r="AT330" s="52"/>
    </row>
    <row r="331" spans="1:46" s="51" customFormat="1" ht="11.25">
      <c r="A331" s="53"/>
      <c r="AT331" s="52"/>
    </row>
    <row r="332" spans="1:46" s="51" customFormat="1" ht="11.25">
      <c r="A332" s="53"/>
      <c r="AT332" s="52"/>
    </row>
    <row r="333" spans="1:46" s="51" customFormat="1" ht="11.25">
      <c r="A333" s="53"/>
      <c r="AT333" s="52"/>
    </row>
    <row r="334" spans="1:46" s="51" customFormat="1" ht="11.25">
      <c r="A334" s="53"/>
      <c r="AT334" s="52"/>
    </row>
    <row r="335" spans="1:46" s="51" customFormat="1" ht="11.25">
      <c r="A335" s="53"/>
      <c r="AT335" s="52"/>
    </row>
    <row r="336" spans="1:46" s="51" customFormat="1" ht="11.25">
      <c r="A336" s="53"/>
      <c r="AT336" s="52"/>
    </row>
    <row r="337" spans="1:46" s="51" customFormat="1" ht="11.25">
      <c r="A337" s="53"/>
      <c r="AT337" s="52"/>
    </row>
    <row r="338" spans="1:46" s="51" customFormat="1" ht="11.25">
      <c r="A338" s="53"/>
      <c r="AT338" s="52"/>
    </row>
    <row r="339" spans="1:46" s="51" customFormat="1" ht="11.25">
      <c r="A339" s="53"/>
      <c r="AT339" s="52"/>
    </row>
    <row r="340" spans="1:46" s="51" customFormat="1" ht="11.25">
      <c r="A340" s="53"/>
      <c r="AT340" s="52"/>
    </row>
    <row r="341" spans="1:46" s="51" customFormat="1" ht="11.25">
      <c r="A341" s="53"/>
      <c r="AT341" s="52"/>
    </row>
    <row r="342" spans="1:46" s="51" customFormat="1" ht="11.25">
      <c r="A342" s="53"/>
      <c r="AT342" s="52"/>
    </row>
    <row r="343" spans="1:46" s="51" customFormat="1" ht="11.25">
      <c r="A343" s="53"/>
      <c r="AT343" s="52"/>
    </row>
    <row r="344" spans="1:46" s="51" customFormat="1" ht="11.25">
      <c r="A344" s="53"/>
      <c r="AT344" s="52"/>
    </row>
    <row r="345" spans="1:46" s="51" customFormat="1" ht="11.25">
      <c r="A345" s="53"/>
      <c r="AT345" s="52"/>
    </row>
    <row r="346" spans="1:46" s="51" customFormat="1" ht="11.25">
      <c r="A346" s="53"/>
      <c r="AT346" s="52"/>
    </row>
    <row r="347" spans="1:46" s="51" customFormat="1" ht="11.25">
      <c r="A347" s="53"/>
      <c r="AT347" s="52"/>
    </row>
    <row r="348" spans="1:46" s="51" customFormat="1" ht="11.25">
      <c r="A348" s="53"/>
      <c r="AT348" s="52"/>
    </row>
    <row r="349" spans="1:46" s="51" customFormat="1" ht="11.25">
      <c r="A349" s="53"/>
      <c r="AT349" s="52"/>
    </row>
    <row r="350" spans="1:46" s="51" customFormat="1" ht="11.25">
      <c r="A350" s="53"/>
      <c r="AT350" s="52"/>
    </row>
    <row r="351" spans="1:46" s="51" customFormat="1" ht="11.25">
      <c r="A351" s="53"/>
      <c r="AT351" s="52"/>
    </row>
    <row r="352" spans="1:46" s="51" customFormat="1" ht="11.25">
      <c r="A352" s="53"/>
      <c r="AT352" s="52"/>
    </row>
    <row r="353" spans="1:46" s="51" customFormat="1" ht="11.25">
      <c r="A353" s="53"/>
      <c r="AT353" s="52"/>
    </row>
    <row r="354" spans="1:46" s="51" customFormat="1" ht="11.25">
      <c r="A354" s="53"/>
      <c r="AT354" s="52"/>
    </row>
  </sheetData>
  <sheetProtection/>
  <mergeCells count="24">
    <mergeCell ref="A80:AT80"/>
    <mergeCell ref="A81:AT81"/>
    <mergeCell ref="AR3:AR4"/>
    <mergeCell ref="AS3:AS4"/>
    <mergeCell ref="AK3:AK4"/>
    <mergeCell ref="AL3:AN3"/>
    <mergeCell ref="AO3:AP3"/>
    <mergeCell ref="AQ3:AQ4"/>
    <mergeCell ref="AI3:AJ3"/>
    <mergeCell ref="AG3:AH3"/>
    <mergeCell ref="AE3:AE4"/>
    <mergeCell ref="AF3:AF4"/>
    <mergeCell ref="AB3:AB4"/>
    <mergeCell ref="K3:K4"/>
    <mergeCell ref="AC3:AD3"/>
    <mergeCell ref="L3:M3"/>
    <mergeCell ref="C3:D3"/>
    <mergeCell ref="AA3:AA4"/>
    <mergeCell ref="A3:A4"/>
    <mergeCell ref="B3:B4"/>
    <mergeCell ref="E3:H3"/>
    <mergeCell ref="I3:J3"/>
    <mergeCell ref="N3:V3"/>
    <mergeCell ref="X3:Z3"/>
  </mergeCells>
  <printOptions horizontalCentered="1"/>
  <pageMargins left="0.1968503937007874" right="0.1968503937007874" top="0.31496062992125984" bottom="0.31496062992125984" header="0.31496062992125984" footer="0.1968503937007874"/>
  <pageSetup horizontalDpi="600" verticalDpi="600" orientation="landscape" paperSize="146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</dc:creator>
  <cp:keywords/>
  <dc:description/>
  <cp:lastModifiedBy>事務端末011</cp:lastModifiedBy>
  <cp:lastPrinted>2016-11-26T01:05:02Z</cp:lastPrinted>
  <dcterms:created xsi:type="dcterms:W3CDTF">2009-06-17T08:05:10Z</dcterms:created>
  <dcterms:modified xsi:type="dcterms:W3CDTF">2016-11-26T01:08:35Z</dcterms:modified>
  <cp:category/>
  <cp:version/>
  <cp:contentType/>
  <cp:contentStatus/>
</cp:coreProperties>
</file>